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30" activeTab="4"/>
  </bookViews>
  <sheets>
    <sheet name="Journal Entries" sheetId="1" r:id="rId1"/>
    <sheet name=" General Ledger" sheetId="3" r:id="rId2"/>
    <sheet name="Trial Balance" sheetId="4" r:id="rId3"/>
    <sheet name="Financial Statements" sheetId="2" r:id="rId4"/>
    <sheet name="Fin Ratios" sheetId="5" r:id="rId5"/>
  </sheets>
  <externalReferences>
    <externalReference r:id="rId6"/>
  </externalReferences>
  <definedNames>
    <definedName name="_xlnm.Print_Area" localSheetId="3">'Financial Statements'!$A$1:$E$78</definedName>
    <definedName name="proof" localSheetId="4">'[1]Data + JEs'!$G$1</definedName>
    <definedName name="proof">'Journal Entries'!#REF!</definedName>
    <definedName name="TBaccts">'Trial Balance'!$A$4:$A$37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9" i="2"/>
  <c r="C78" l="1"/>
  <c r="H32"/>
  <c r="C32"/>
  <c r="A37" i="4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E32"/>
  <c r="E23"/>
  <c r="H23" s="1"/>
  <c r="F22"/>
  <c r="E12"/>
  <c r="E30"/>
  <c r="H32" l="1"/>
  <c r="H30"/>
  <c r="H12"/>
  <c r="I22"/>
  <c r="F13"/>
  <c r="E9"/>
  <c r="E5"/>
  <c r="F16"/>
  <c r="E26"/>
  <c r="E33"/>
  <c r="E11"/>
  <c r="E10"/>
  <c r="F21"/>
  <c r="E6"/>
  <c r="F17"/>
  <c r="E36"/>
  <c r="E34"/>
  <c r="E8"/>
  <c r="F19"/>
  <c r="F20"/>
  <c r="E4"/>
  <c r="F15"/>
  <c r="F25"/>
  <c r="E7"/>
  <c r="F18"/>
  <c r="E28"/>
  <c r="E14"/>
  <c r="F24"/>
  <c r="E35"/>
  <c r="H10" l="1"/>
  <c r="I25"/>
  <c r="I13"/>
  <c r="I24"/>
  <c r="H7"/>
  <c r="I20"/>
  <c r="H36"/>
  <c r="I21"/>
  <c r="H33"/>
  <c r="H9"/>
  <c r="I17"/>
  <c r="H14"/>
  <c r="I19"/>
  <c r="H26"/>
  <c r="H35"/>
  <c r="H34"/>
  <c r="H6"/>
  <c r="H11"/>
  <c r="H5"/>
  <c r="H28"/>
  <c r="I16"/>
  <c r="H8"/>
  <c r="I18"/>
  <c r="B41"/>
  <c r="E27"/>
  <c r="E29"/>
  <c r="H4"/>
  <c r="F38"/>
  <c r="E37"/>
  <c r="I15"/>
  <c r="E31"/>
  <c r="H27" l="1"/>
  <c r="H29"/>
  <c r="I38"/>
  <c r="D32" i="2"/>
  <c r="H37" i="4"/>
  <c r="B45"/>
  <c r="B43"/>
  <c r="E38"/>
  <c r="H31"/>
  <c r="H38" s="1"/>
  <c r="E32" i="2" l="1"/>
  <c r="D78"/>
  <c r="D49"/>
  <c r="E49"/>
  <c r="E78" l="1"/>
</calcChain>
</file>

<file path=xl/sharedStrings.xml><?xml version="1.0" encoding="utf-8"?>
<sst xmlns="http://schemas.openxmlformats.org/spreadsheetml/2006/main" count="145" uniqueCount="127">
  <si>
    <t>Cash</t>
  </si>
  <si>
    <t>Property</t>
  </si>
  <si>
    <t>Accounts Payable</t>
  </si>
  <si>
    <t>Common Stock</t>
  </si>
  <si>
    <t>SHORT TERM ASSETS</t>
  </si>
  <si>
    <t>LONG TERM ASSETS</t>
  </si>
  <si>
    <t>LIABILITIES</t>
  </si>
  <si>
    <t>EQUITY</t>
  </si>
  <si>
    <t>REVENUES</t>
  </si>
  <si>
    <t>EXPENSES</t>
  </si>
  <si>
    <t>Sales Revenue</t>
  </si>
  <si>
    <t>COGS</t>
  </si>
  <si>
    <t>Total Debits + Credits</t>
  </si>
  <si>
    <t>Variance</t>
  </si>
  <si>
    <t>Total Assets</t>
  </si>
  <si>
    <t>Net Income</t>
  </si>
  <si>
    <t>Total L+E+NI</t>
  </si>
  <si>
    <t>#1</t>
  </si>
  <si>
    <t>#2</t>
  </si>
  <si>
    <t>#3</t>
  </si>
  <si>
    <t>#4</t>
  </si>
  <si>
    <t>#5</t>
  </si>
  <si>
    <t>#6</t>
  </si>
  <si>
    <t>#7</t>
  </si>
  <si>
    <t>Prepare Income Statement &amp; Balance Sheet for Previous Month.</t>
  </si>
  <si>
    <t>Record the Journal Extries for Current Month.</t>
  </si>
  <si>
    <t>Post your entires to the Gernral Ledger.</t>
  </si>
  <si>
    <t>Record your Total Debits and Credits befote your Adjusting Entries.</t>
  </si>
  <si>
    <t>Record your Adjusting Entries.</t>
  </si>
  <si>
    <t>Record your Total DR/CR for your Adjusted Trial Balance.</t>
  </si>
  <si>
    <t>Prepare Income Statement &amp; Balance Sheet for Curent month.</t>
  </si>
  <si>
    <t>Balance Sheet</t>
  </si>
  <si>
    <t>Income Statement</t>
  </si>
  <si>
    <t>Every time a sale is recorded, you must also record the charge to COGS &amp; Inv.  Use 70% of sales.</t>
  </si>
  <si>
    <t>The firm paid its week 1 payroll.</t>
  </si>
  <si>
    <t>The firm purchased supplies on account.</t>
  </si>
  <si>
    <t>G/L ACCOUNT</t>
  </si>
  <si>
    <t>DEBIT</t>
  </si>
  <si>
    <t>CREDIT</t>
  </si>
  <si>
    <t>The firm decides to bring in more investors.  Sells 100,000 shares for $20/sh.  Par value = $1.</t>
  </si>
  <si>
    <t>The firm purchases inventory on accounnt from its vendors.</t>
  </si>
  <si>
    <t>The firm pays its employees for week 2 work.</t>
  </si>
  <si>
    <t>The firm pays all its quarterly taxes from the previous quarter.</t>
  </si>
  <si>
    <t>Company General Ledger</t>
  </si>
  <si>
    <t>Trial Balance</t>
  </si>
  <si>
    <t>Previous Month</t>
  </si>
  <si>
    <t>Current Month</t>
  </si>
  <si>
    <t>Increase / Decrease</t>
  </si>
  <si>
    <t>Previous Balance</t>
  </si>
  <si>
    <t>Current Balance</t>
  </si>
  <si>
    <t>Increase/ Decrease</t>
  </si>
  <si>
    <t>Company XYZ</t>
  </si>
  <si>
    <t>As of November 30, 2016</t>
  </si>
  <si>
    <t>For the Period Oct 31 to Nov 30, 2016</t>
  </si>
  <si>
    <t>Total Liabs + Equity</t>
  </si>
  <si>
    <t>Instructions and Guidance</t>
  </si>
  <si>
    <t>1.  Prepare Your Balance Sheet Below and Income Statement Below.</t>
  </si>
  <si>
    <t>2.  You must use ALL General Ledger accounts in both financial statements.</t>
  </si>
  <si>
    <t>3.  You can insert as many lines as you want.  Make sure summing equaitions are correct.</t>
  </si>
  <si>
    <t>4.  Remember all of your data for these financial statements will come from your Trial Balance.</t>
  </si>
  <si>
    <t>ADJUSTING JOUNRAL ENTRIES</t>
  </si>
  <si>
    <t>YTD Previous Balance</t>
  </si>
  <si>
    <t>Don't forget to record the COGS impact on the above sales transactions.</t>
  </si>
  <si>
    <t>HINT: Credit should be applied to the asset account impacted when sales are recorded.</t>
  </si>
  <si>
    <t>Final entry of the month is to accrue a 30% corporarte tax on the pretax income for the month.</t>
  </si>
  <si>
    <t>FINANCIAL TRANSACTION</t>
  </si>
  <si>
    <t>Transaction Amount</t>
  </si>
  <si>
    <t>The firm billed revenues on account.</t>
  </si>
  <si>
    <t>Figure out.</t>
  </si>
  <si>
    <t>The firm purchased new machinery with a long term bank loan.</t>
  </si>
  <si>
    <t>The firm redeemed investments for working capital (cash).</t>
  </si>
  <si>
    <t>The firm purchased inventory on account.</t>
  </si>
  <si>
    <t>The firm paid its 6 month premium for its car insurance policy.</t>
  </si>
  <si>
    <t>The firm decides to pay some of its notes payable.  Also incurs an interest penalty.</t>
  </si>
  <si>
    <t>penaty --&gt;&gt;</t>
  </si>
  <si>
    <t>The firm records week 2 sales.  90% on account.  10% in cash.</t>
  </si>
  <si>
    <t>CFO tells Accounting to make a payment on accounts payable.</t>
  </si>
  <si>
    <t>Factory has a bad week.  Some merchandise is returned.</t>
  </si>
  <si>
    <t>The office manager does a quick supply inventory audit.  She calculates supplies have been used up.</t>
  </si>
  <si>
    <t>CFO tells you that all EQUIPMENT balance from last month should be depreciated using straigh line over 120 mos.</t>
  </si>
  <si>
    <t>CFO tells you that all PLANT balance from last month should be depreciated using straigh line over 240 mos.</t>
  </si>
  <si>
    <t>Some prepaid insurance was depleted during the month.</t>
  </si>
  <si>
    <t>2 days worth of salaries need to be accrued at the end of the month, to be paid next month.</t>
  </si>
  <si>
    <t>Bookkeeper forgot to record Week 3 and Week 4 sales.  No cash sales for week 3 and 4.</t>
  </si>
  <si>
    <t>Bookeeper forgot to record Repairs &amp; Maintenance for the month.  Paid with cash.</t>
  </si>
  <si>
    <t>Credit card fees of 2% of sales (for the month) were erroneously recorded to the sales account.  Need JE to correct.</t>
  </si>
  <si>
    <t>Utilitiy expense invoice was found in the bookeeper drawer.  Bill paid immediately.</t>
  </si>
  <si>
    <t>Givens</t>
  </si>
  <si>
    <t>Common Shares O/S</t>
  </si>
  <si>
    <t>Employees</t>
  </si>
  <si>
    <t>Stock Price</t>
  </si>
  <si>
    <t>Annual Dividend</t>
  </si>
  <si>
    <t>Financial Ratios</t>
  </si>
  <si>
    <t>Previous</t>
  </si>
  <si>
    <t>Current</t>
  </si>
  <si>
    <t>Change</t>
  </si>
  <si>
    <t>Current Ratio</t>
  </si>
  <si>
    <t>Quick Ratio</t>
  </si>
  <si>
    <t>Accounts Receivabe Days</t>
  </si>
  <si>
    <t>Accounts Receivable Turnover</t>
  </si>
  <si>
    <t>Inventory Days</t>
  </si>
  <si>
    <t>Inventory Turnover</t>
  </si>
  <si>
    <t>Revenues / Plant &amp; Equipment</t>
  </si>
  <si>
    <t>Return on Assets</t>
  </si>
  <si>
    <t>Total Asset Turnover</t>
  </si>
  <si>
    <t>Rev / Employee</t>
  </si>
  <si>
    <t>Net Income / Employee</t>
  </si>
  <si>
    <t>Accounts Payable Days</t>
  </si>
  <si>
    <t>Avg Interest Rate</t>
  </si>
  <si>
    <t>Debt Ratio</t>
  </si>
  <si>
    <t>Equity Ratio</t>
  </si>
  <si>
    <t>Return on Equity</t>
  </si>
  <si>
    <t>COGS Ratio</t>
  </si>
  <si>
    <t>Gross Profit Margin</t>
  </si>
  <si>
    <t>Oper Exp Ratio</t>
  </si>
  <si>
    <t>Operating Profit Margin</t>
  </si>
  <si>
    <t>Net Profit Margin</t>
  </si>
  <si>
    <t>Earnings per Share</t>
  </si>
  <si>
    <t>Price / Earnings Ratio</t>
  </si>
  <si>
    <t>Book Value / Share</t>
  </si>
  <si>
    <t>Market / Book Ratio</t>
  </si>
  <si>
    <t>Market Capitalization</t>
  </si>
  <si>
    <t>Dividend Yield</t>
  </si>
  <si>
    <t>Dividend Payout Ratio</t>
  </si>
  <si>
    <t>#8</t>
  </si>
  <si>
    <t>Calculate all the Financial Ratios on last tab.</t>
  </si>
  <si>
    <t>This should be long term bank loan but since no option available,notes payable selected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</si>
</sst>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&quot;$&quot;#,##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9"/>
      <color theme="1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9"/>
      <color theme="0"/>
      <name val="Tahoma"/>
      <family val="2"/>
    </font>
    <font>
      <b/>
      <u/>
      <sz val="9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theme="0"/>
      <name val="Tahoma"/>
      <family val="2"/>
    </font>
    <font>
      <b/>
      <sz val="8"/>
      <color rgb="FFFF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6" fontId="4" fillId="0" borderId="0" xfId="1" applyNumberFormat="1" applyFont="1" applyAlignment="1">
      <alignment horizontal="right"/>
    </xf>
    <xf numFmtId="166" fontId="4" fillId="0" borderId="0" xfId="1" applyNumberFormat="1" applyFont="1"/>
    <xf numFmtId="0" fontId="4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8" fillId="2" borderId="0" xfId="0" applyFont="1" applyFill="1" applyAlignment="1"/>
    <xf numFmtId="0" fontId="8" fillId="2" borderId="0" xfId="0" applyFont="1" applyFill="1" applyAlignment="1">
      <alignment horizontal="right"/>
    </xf>
    <xf numFmtId="166" fontId="7" fillId="0" borderId="0" xfId="1" applyNumberFormat="1" applyFont="1"/>
    <xf numFmtId="166" fontId="7" fillId="0" borderId="2" xfId="1" applyNumberFormat="1" applyFont="1" applyBorder="1"/>
    <xf numFmtId="166" fontId="7" fillId="0" borderId="0" xfId="1" applyNumberFormat="1" applyFont="1" applyBorder="1"/>
    <xf numFmtId="166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166" fontId="7" fillId="0" borderId="0" xfId="1" applyNumberFormat="1" applyFont="1" applyAlignment="1">
      <alignment horizontal="right"/>
    </xf>
    <xf numFmtId="0" fontId="5" fillId="0" borderId="2" xfId="0" applyFont="1" applyBorder="1"/>
    <xf numFmtId="166" fontId="5" fillId="0" borderId="2" xfId="1" applyNumberFormat="1" applyFont="1" applyBorder="1"/>
    <xf numFmtId="0" fontId="5" fillId="0" borderId="0" xfId="0" applyFont="1"/>
    <xf numFmtId="0" fontId="7" fillId="2" borderId="0" xfId="0" applyFont="1" applyFill="1"/>
    <xf numFmtId="166" fontId="7" fillId="2" borderId="0" xfId="1" applyNumberFormat="1" applyFont="1" applyFill="1"/>
    <xf numFmtId="0" fontId="9" fillId="0" borderId="0" xfId="0" applyFont="1"/>
    <xf numFmtId="166" fontId="5" fillId="0" borderId="1" xfId="1" applyNumberFormat="1" applyFont="1" applyFill="1" applyBorder="1" applyAlignment="1">
      <alignment horizontal="right" wrapText="1"/>
    </xf>
    <xf numFmtId="0" fontId="4" fillId="6" borderId="0" xfId="0" applyFont="1" applyFill="1" applyAlignment="1">
      <alignment horizontal="center"/>
    </xf>
    <xf numFmtId="0" fontId="4" fillId="6" borderId="0" xfId="0" applyFont="1" applyFill="1"/>
    <xf numFmtId="0" fontId="3" fillId="0" borderId="0" xfId="0" applyFont="1" applyAlignment="1">
      <alignment vertical="center"/>
    </xf>
    <xf numFmtId="16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166" fontId="4" fillId="0" borderId="0" xfId="1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167" fontId="4" fillId="0" borderId="0" xfId="2" applyNumberFormat="1" applyFont="1" applyAlignment="1">
      <alignment horizontal="center" vertical="center"/>
    </xf>
    <xf numFmtId="0" fontId="4" fillId="3" borderId="3" xfId="0" applyFont="1" applyFill="1" applyBorder="1" applyAlignment="1">
      <alignment vertical="center"/>
    </xf>
    <xf numFmtId="166" fontId="4" fillId="3" borderId="3" xfId="1" applyNumberFormat="1" applyFont="1" applyFill="1" applyBorder="1" applyAlignment="1">
      <alignment vertical="center"/>
    </xf>
    <xf numFmtId="0" fontId="4" fillId="0" borderId="0" xfId="0" applyFont="1" applyAlignment="1">
      <alignment horizontal="right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167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166" fontId="4" fillId="2" borderId="0" xfId="1" applyNumberFormat="1" applyFont="1" applyFill="1" applyAlignment="1">
      <alignment vertical="center"/>
    </xf>
    <xf numFmtId="0" fontId="10" fillId="0" borderId="0" xfId="0" applyFont="1"/>
    <xf numFmtId="0" fontId="11" fillId="0" borderId="0" xfId="0" applyFont="1"/>
    <xf numFmtId="166" fontId="11" fillId="0" borderId="0" xfId="1" applyNumberFormat="1" applyFont="1" applyAlignment="1">
      <alignment horizontal="right"/>
    </xf>
    <xf numFmtId="0" fontId="11" fillId="0" borderId="0" xfId="0" applyFont="1" applyAlignment="1">
      <alignment horizontal="right"/>
    </xf>
    <xf numFmtId="164" fontId="11" fillId="0" borderId="0" xfId="2" applyFont="1" applyAlignment="1">
      <alignment horizontal="right"/>
    </xf>
    <xf numFmtId="0" fontId="12" fillId="2" borderId="0" xfId="0" applyFont="1" applyFill="1" applyAlignment="1">
      <alignment horizontal="right"/>
    </xf>
    <xf numFmtId="0" fontId="4" fillId="6" borderId="0" xfId="0" applyFont="1" applyFill="1" applyAlignment="1">
      <alignment vertical="center"/>
    </xf>
    <xf numFmtId="166" fontId="4" fillId="6" borderId="0" xfId="1" applyNumberFormat="1" applyFont="1" applyFill="1" applyAlignment="1">
      <alignment horizontal="right" vertical="center"/>
    </xf>
    <xf numFmtId="166" fontId="4" fillId="0" borderId="0" xfId="1" applyNumberFormat="1" applyFont="1" applyAlignment="1">
      <alignment horizontal="right" vertical="center"/>
    </xf>
    <xf numFmtId="166" fontId="13" fillId="0" borderId="0" xfId="1" applyNumberFormat="1" applyFont="1"/>
    <xf numFmtId="43" fontId="11" fillId="0" borderId="0" xfId="0" applyNumberFormat="1" applyFont="1" applyAlignment="1">
      <alignment horizontal="right"/>
    </xf>
    <xf numFmtId="166" fontId="5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0" xfId="1" applyNumberFormat="1" applyFont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47">
    <dxf>
      <font>
        <color rgb="FFFFFF66"/>
      </font>
    </dxf>
    <dxf>
      <font>
        <color rgb="FFFFFF66"/>
      </font>
    </dxf>
    <dxf>
      <font>
        <color rgb="FFFFFF66"/>
      </font>
    </dxf>
    <dxf>
      <font>
        <color rgb="FFFFFF66"/>
      </font>
    </dxf>
    <dxf>
      <font>
        <color rgb="FFFFFF66"/>
      </font>
    </dxf>
    <dxf>
      <font>
        <color rgb="FFFFFF66"/>
      </font>
    </dxf>
    <dxf>
      <font>
        <color rgb="FFFFFF66"/>
      </font>
    </dxf>
    <dxf>
      <font>
        <color rgb="FFFFFF66"/>
      </font>
    </dxf>
    <dxf>
      <font>
        <color rgb="FFFFFF66"/>
      </font>
    </dxf>
    <dxf>
      <font>
        <color rgb="FFFFFF66"/>
      </font>
    </dxf>
    <dxf>
      <font>
        <color rgb="FFFFFF66"/>
      </font>
    </dxf>
    <dxf>
      <font>
        <color rgb="FFFFFF66"/>
      </font>
    </dxf>
    <dxf>
      <font>
        <color rgb="FFFFFF66"/>
      </font>
    </dxf>
    <dxf>
      <font>
        <color rgb="FFFFFF66"/>
      </font>
    </dxf>
    <dxf>
      <font>
        <color rgb="FFFFFF66"/>
      </font>
    </dxf>
    <dxf>
      <font>
        <color rgb="FFFFFF66"/>
      </font>
    </dxf>
    <dxf>
      <font>
        <color rgb="FFFFFF66"/>
      </font>
    </dxf>
    <dxf>
      <font>
        <color rgb="FFFFFF66"/>
      </font>
    </dxf>
    <dxf>
      <font>
        <color rgb="FFFFFF66"/>
      </font>
    </dxf>
    <dxf>
      <font>
        <color rgb="FFFFFF66"/>
      </font>
    </dxf>
    <dxf>
      <font>
        <color rgb="FFFFFF66"/>
      </font>
    </dxf>
    <dxf>
      <font>
        <color rgb="FFFFFF66"/>
      </font>
    </dxf>
    <dxf>
      <font>
        <color rgb="FFFFFF66"/>
      </font>
    </dxf>
    <dxf>
      <font>
        <color rgb="FFFFFF66"/>
      </font>
    </dxf>
    <dxf>
      <font>
        <color rgb="FFFFFF66"/>
      </font>
    </dxf>
    <dxf>
      <font>
        <color rgb="FFFFFF66"/>
      </font>
    </dxf>
    <dxf>
      <font>
        <color rgb="FFFFFF66"/>
      </font>
    </dxf>
    <dxf>
      <font>
        <color rgb="FFFFFF66"/>
      </font>
    </dxf>
    <dxf>
      <font>
        <color rgb="FFFFFF66"/>
      </font>
    </dxf>
    <dxf>
      <font>
        <color rgb="FFFFFF66"/>
      </font>
    </dxf>
    <dxf>
      <font>
        <color rgb="FFFFFF66"/>
      </font>
    </dxf>
    <dxf>
      <font>
        <color rgb="FFFFFF66"/>
      </font>
    </dxf>
    <dxf>
      <font>
        <color rgb="FFFFFF66"/>
      </font>
    </dxf>
    <dxf>
      <font>
        <color rgb="FFFFFF66"/>
      </font>
    </dxf>
    <dxf>
      <font>
        <color rgb="FFFFFF66"/>
      </font>
    </dxf>
    <dxf>
      <font>
        <color rgb="FFFFFF66"/>
      </font>
    </dxf>
    <dxf>
      <font>
        <color rgb="FFFFFF66"/>
      </font>
    </dxf>
    <dxf>
      <font>
        <color rgb="FFFFFF66"/>
      </font>
    </dxf>
    <dxf>
      <font>
        <color rgb="FFFFFF66"/>
      </font>
    </dxf>
    <dxf>
      <font>
        <color rgb="FFFFFF66"/>
      </font>
    </dxf>
    <dxf>
      <font>
        <color rgb="FFFFFF66"/>
      </font>
    </dxf>
    <dxf>
      <font>
        <color rgb="FFFFFF66"/>
      </font>
    </dxf>
    <dxf>
      <font>
        <color rgb="FFFFFF66"/>
      </font>
    </dxf>
    <dxf>
      <font>
        <color rgb="FFFFFF66"/>
      </font>
    </dxf>
    <dxf>
      <font>
        <color rgb="FFFFFF66"/>
      </font>
    </dxf>
    <dxf>
      <font>
        <color rgb="FFFFFF66"/>
      </font>
    </dxf>
    <dxf>
      <font>
        <color rgb="FFFFFF66"/>
      </font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ch/Documents/C/Users/rich%20savona/Documents/1.3%20TEACHING/2017%20Classes/MBA%205850%20(Mar.Apr%202017)%20%234/Business%20Case%20Scenarios/2017%20Project%20Files/5850%20NEW%20Business%20Case%20Scenario%20-%20Teacher%20Version.%20%20v4.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 + JEs"/>
      <sheetName val=" General Ledger"/>
      <sheetName val="Trial Balance"/>
      <sheetName val="Financial Statements"/>
      <sheetName val="Fin Ratios"/>
    </sheetNames>
    <sheetDataSet>
      <sheetData sheetId="0">
        <row r="1">
          <cell r="G1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F121"/>
  <sheetViews>
    <sheetView topLeftCell="A79" zoomScale="115" zoomScaleNormal="115" workbookViewId="0">
      <selection activeCell="D79" sqref="D1:E1048576"/>
    </sheetView>
  </sheetViews>
  <sheetFormatPr defaultRowHeight="10.5"/>
  <cols>
    <col min="1" max="1" width="4" style="3" customWidth="1"/>
    <col min="2" max="2" width="30.7109375" style="1" customWidth="1"/>
    <col min="3" max="3" width="17.7109375" style="1" bestFit="1" customWidth="1"/>
    <col min="4" max="4" width="19.28515625" style="28" bestFit="1" customWidth="1"/>
    <col min="5" max="5" width="11" style="29" bestFit="1" customWidth="1"/>
    <col min="6" max="6" width="11.28515625" style="5" bestFit="1" customWidth="1"/>
    <col min="7" max="7" width="10.28515625" style="1" bestFit="1" customWidth="1"/>
    <col min="8" max="16384" width="9.140625" style="1"/>
  </cols>
  <sheetData>
    <row r="3" spans="1:6">
      <c r="A3" s="3" t="s">
        <v>17</v>
      </c>
      <c r="B3" s="2" t="s">
        <v>24</v>
      </c>
      <c r="C3" s="2"/>
    </row>
    <row r="4" spans="1:6">
      <c r="A4" s="3" t="s">
        <v>18</v>
      </c>
      <c r="B4" s="2" t="s">
        <v>25</v>
      </c>
      <c r="C4" s="2"/>
    </row>
    <row r="5" spans="1:6">
      <c r="A5" s="3" t="s">
        <v>19</v>
      </c>
      <c r="B5" s="2" t="s">
        <v>26</v>
      </c>
      <c r="C5" s="2"/>
    </row>
    <row r="6" spans="1:6">
      <c r="A6" s="3" t="s">
        <v>20</v>
      </c>
      <c r="B6" s="2" t="s">
        <v>27</v>
      </c>
      <c r="C6" s="2"/>
    </row>
    <row r="7" spans="1:6">
      <c r="A7" s="3" t="s">
        <v>21</v>
      </c>
      <c r="B7" s="2" t="s">
        <v>28</v>
      </c>
      <c r="C7" s="2"/>
    </row>
    <row r="8" spans="1:6">
      <c r="A8" s="3" t="s">
        <v>22</v>
      </c>
      <c r="B8" s="2" t="s">
        <v>29</v>
      </c>
      <c r="C8" s="2"/>
    </row>
    <row r="9" spans="1:6">
      <c r="A9" s="3" t="s">
        <v>23</v>
      </c>
      <c r="B9" s="2" t="s">
        <v>30</v>
      </c>
      <c r="C9" s="2"/>
    </row>
    <row r="10" spans="1:6">
      <c r="A10" s="3" t="s">
        <v>124</v>
      </c>
      <c r="B10" s="2" t="s">
        <v>125</v>
      </c>
    </row>
    <row r="11" spans="1:6">
      <c r="A11" s="6"/>
    </row>
    <row r="12" spans="1:6">
      <c r="A12" s="24"/>
      <c r="B12" s="25" t="s">
        <v>65</v>
      </c>
      <c r="C12" s="25"/>
      <c r="D12" s="48"/>
      <c r="E12" s="49"/>
    </row>
    <row r="13" spans="1:6">
      <c r="E13" s="50"/>
      <c r="F13" s="4"/>
    </row>
    <row r="14" spans="1:6">
      <c r="A14" s="26"/>
      <c r="B14" s="26"/>
      <c r="C14" s="27" t="s">
        <v>66</v>
      </c>
    </row>
    <row r="15" spans="1:6">
      <c r="A15" s="30">
        <v>1</v>
      </c>
      <c r="B15" s="31" t="s">
        <v>67</v>
      </c>
      <c r="C15" s="32">
        <v>50000</v>
      </c>
      <c r="D15" s="33"/>
      <c r="E15" s="34"/>
    </row>
    <row r="16" spans="1:6">
      <c r="A16" s="30"/>
      <c r="B16" s="31"/>
      <c r="C16" s="27"/>
      <c r="D16" s="33"/>
      <c r="E16" s="34"/>
    </row>
    <row r="17" spans="1:6">
      <c r="A17" s="30"/>
      <c r="B17" s="31"/>
      <c r="C17" s="27"/>
    </row>
    <row r="18" spans="1:6">
      <c r="A18" s="26"/>
      <c r="B18" s="26"/>
      <c r="C18" s="27"/>
    </row>
    <row r="19" spans="1:6" ht="31.5">
      <c r="A19" s="30">
        <v>1.1000000000000001</v>
      </c>
      <c r="B19" s="31" t="s">
        <v>33</v>
      </c>
      <c r="C19" s="27" t="s">
        <v>68</v>
      </c>
      <c r="D19" s="33"/>
      <c r="E19" s="34"/>
    </row>
    <row r="20" spans="1:6">
      <c r="A20" s="30"/>
      <c r="B20" s="31"/>
      <c r="C20" s="27"/>
      <c r="D20" s="33"/>
      <c r="E20" s="34"/>
    </row>
    <row r="21" spans="1:6">
      <c r="A21" s="30"/>
      <c r="B21" s="31"/>
      <c r="C21" s="27"/>
    </row>
    <row r="22" spans="1:6">
      <c r="A22" s="26"/>
      <c r="B22" s="26"/>
      <c r="C22" s="26"/>
    </row>
    <row r="23" spans="1:6" ht="21">
      <c r="A23" s="30">
        <v>2</v>
      </c>
      <c r="B23" s="31" t="s">
        <v>69</v>
      </c>
      <c r="C23" s="27">
        <v>600000</v>
      </c>
      <c r="D23" s="33"/>
      <c r="E23" s="34"/>
    </row>
    <row r="24" spans="1:6">
      <c r="A24" s="30"/>
      <c r="B24" s="31"/>
      <c r="C24" s="27"/>
      <c r="D24" s="33"/>
      <c r="E24" s="34"/>
      <c r="F24" s="51" t="s">
        <v>126</v>
      </c>
    </row>
    <row r="25" spans="1:6">
      <c r="A25" s="30"/>
      <c r="B25" s="31"/>
      <c r="C25" s="27"/>
    </row>
    <row r="26" spans="1:6">
      <c r="A26" s="26"/>
      <c r="B26" s="26"/>
      <c r="C26" s="27"/>
    </row>
    <row r="27" spans="1:6" ht="21">
      <c r="A27" s="30">
        <v>3</v>
      </c>
      <c r="B27" s="31" t="s">
        <v>70</v>
      </c>
      <c r="C27" s="27">
        <v>100000</v>
      </c>
      <c r="D27" s="33"/>
      <c r="E27" s="34"/>
    </row>
    <row r="28" spans="1:6">
      <c r="A28" s="30"/>
      <c r="B28" s="31"/>
      <c r="C28" s="27"/>
      <c r="D28" s="33"/>
      <c r="E28" s="34"/>
    </row>
    <row r="29" spans="1:6">
      <c r="A29" s="30"/>
      <c r="B29" s="31"/>
      <c r="C29" s="27"/>
    </row>
    <row r="30" spans="1:6">
      <c r="A30" s="26"/>
      <c r="B30" s="26"/>
      <c r="C30" s="27"/>
    </row>
    <row r="31" spans="1:6">
      <c r="A31" s="30">
        <v>4</v>
      </c>
      <c r="B31" s="31" t="s">
        <v>71</v>
      </c>
      <c r="C31" s="27">
        <v>200000</v>
      </c>
      <c r="D31" s="33"/>
      <c r="E31" s="34"/>
    </row>
    <row r="32" spans="1:6">
      <c r="A32" s="30"/>
      <c r="B32" s="31"/>
      <c r="C32" s="27"/>
      <c r="D32" s="33"/>
      <c r="E32" s="34"/>
    </row>
    <row r="33" spans="1:5">
      <c r="A33" s="30"/>
      <c r="B33" s="31"/>
      <c r="C33" s="27"/>
    </row>
    <row r="34" spans="1:5">
      <c r="A34" s="30"/>
      <c r="B34" s="31"/>
      <c r="C34" s="27"/>
    </row>
    <row r="35" spans="1:5" ht="21">
      <c r="A35" s="30">
        <v>5</v>
      </c>
      <c r="B35" s="31" t="s">
        <v>72</v>
      </c>
      <c r="C35" s="27">
        <v>10000</v>
      </c>
      <c r="D35" s="33"/>
      <c r="E35" s="34"/>
    </row>
    <row r="36" spans="1:5">
      <c r="A36" s="30"/>
      <c r="B36" s="31"/>
      <c r="C36" s="27"/>
      <c r="D36" s="33"/>
      <c r="E36" s="34"/>
    </row>
    <row r="37" spans="1:5">
      <c r="A37" s="30"/>
      <c r="B37" s="31"/>
      <c r="C37" s="27"/>
    </row>
    <row r="38" spans="1:5">
      <c r="A38" s="30"/>
      <c r="B38" s="31"/>
      <c r="C38" s="27"/>
    </row>
    <row r="39" spans="1:5">
      <c r="A39" s="30">
        <v>6</v>
      </c>
      <c r="B39" s="31" t="s">
        <v>34</v>
      </c>
      <c r="C39" s="27">
        <v>10000</v>
      </c>
      <c r="D39" s="33"/>
      <c r="E39" s="34"/>
    </row>
    <row r="40" spans="1:5">
      <c r="A40" s="30"/>
      <c r="B40" s="31"/>
      <c r="C40" s="27"/>
      <c r="D40" s="33"/>
      <c r="E40" s="34"/>
    </row>
    <row r="41" spans="1:5">
      <c r="A41" s="30"/>
      <c r="B41" s="31"/>
      <c r="C41" s="27"/>
    </row>
    <row r="42" spans="1:5">
      <c r="A42" s="30"/>
      <c r="B42" s="31"/>
      <c r="C42" s="27"/>
    </row>
    <row r="43" spans="1:5">
      <c r="A43" s="30">
        <v>7</v>
      </c>
      <c r="B43" s="31" t="s">
        <v>35</v>
      </c>
      <c r="C43" s="27">
        <v>5000</v>
      </c>
      <c r="D43" s="33"/>
      <c r="E43" s="34"/>
    </row>
    <row r="44" spans="1:5">
      <c r="A44" s="30"/>
      <c r="B44" s="31"/>
      <c r="C44" s="27"/>
      <c r="D44" s="33"/>
      <c r="E44" s="34"/>
    </row>
    <row r="45" spans="1:5">
      <c r="A45" s="30"/>
      <c r="B45" s="31"/>
      <c r="C45" s="27"/>
    </row>
    <row r="46" spans="1:5">
      <c r="A46" s="30"/>
      <c r="B46" s="31"/>
      <c r="C46" s="27"/>
    </row>
    <row r="47" spans="1:5" ht="31.5">
      <c r="A47" s="30">
        <v>8</v>
      </c>
      <c r="B47" s="31" t="s">
        <v>39</v>
      </c>
      <c r="C47" s="27" t="s">
        <v>68</v>
      </c>
      <c r="D47" s="33"/>
      <c r="E47" s="34"/>
    </row>
    <row r="48" spans="1:5">
      <c r="A48" s="30"/>
      <c r="B48" s="31"/>
      <c r="C48" s="27"/>
      <c r="D48" s="33"/>
      <c r="E48" s="34"/>
    </row>
    <row r="49" spans="1:5">
      <c r="A49" s="30"/>
      <c r="B49" s="31"/>
      <c r="C49" s="27"/>
      <c r="D49" s="33"/>
      <c r="E49" s="34"/>
    </row>
    <row r="50" spans="1:5">
      <c r="A50" s="30"/>
      <c r="B50" s="31"/>
      <c r="C50" s="27"/>
    </row>
    <row r="51" spans="1:5">
      <c r="A51" s="30"/>
      <c r="B51" s="31"/>
      <c r="C51" s="27"/>
    </row>
    <row r="52" spans="1:5" ht="21">
      <c r="A52" s="30">
        <v>9</v>
      </c>
      <c r="B52" s="31" t="s">
        <v>73</v>
      </c>
      <c r="C52" s="27">
        <v>1000000</v>
      </c>
      <c r="D52" s="33"/>
      <c r="E52" s="34"/>
    </row>
    <row r="53" spans="1:5">
      <c r="A53" s="30"/>
      <c r="B53" s="35" t="s">
        <v>74</v>
      </c>
      <c r="C53" s="27">
        <v>5000</v>
      </c>
      <c r="D53" s="33"/>
      <c r="E53" s="34"/>
    </row>
    <row r="54" spans="1:5">
      <c r="A54" s="30"/>
      <c r="B54" s="31"/>
      <c r="C54" s="27"/>
      <c r="D54" s="33"/>
      <c r="E54" s="34"/>
    </row>
    <row r="55" spans="1:5">
      <c r="A55" s="30"/>
      <c r="B55" s="31"/>
      <c r="C55" s="27"/>
    </row>
    <row r="56" spans="1:5">
      <c r="A56" s="30"/>
      <c r="B56" s="31"/>
      <c r="C56" s="27"/>
    </row>
    <row r="57" spans="1:5" ht="21">
      <c r="A57" s="30">
        <v>10</v>
      </c>
      <c r="B57" s="31" t="s">
        <v>40</v>
      </c>
      <c r="C57" s="27">
        <v>400000</v>
      </c>
      <c r="D57" s="33"/>
      <c r="E57" s="34"/>
    </row>
    <row r="58" spans="1:5">
      <c r="A58" s="30"/>
      <c r="B58" s="31"/>
      <c r="C58" s="27"/>
      <c r="D58" s="33"/>
      <c r="E58" s="34"/>
    </row>
    <row r="59" spans="1:5">
      <c r="A59" s="30"/>
      <c r="B59" s="31"/>
      <c r="C59" s="27"/>
    </row>
    <row r="60" spans="1:5">
      <c r="A60" s="30"/>
      <c r="B60" s="31"/>
      <c r="C60" s="27"/>
    </row>
    <row r="61" spans="1:5">
      <c r="A61" s="30"/>
      <c r="B61" s="31"/>
      <c r="C61" s="27"/>
    </row>
    <row r="62" spans="1:5" ht="21">
      <c r="A62" s="30">
        <v>11</v>
      </c>
      <c r="B62" s="31" t="s">
        <v>75</v>
      </c>
      <c r="C62" s="27">
        <v>180000</v>
      </c>
      <c r="D62" s="33"/>
      <c r="E62" s="34"/>
    </row>
    <row r="63" spans="1:5">
      <c r="A63" s="30"/>
      <c r="B63" s="31"/>
      <c r="C63" s="27"/>
      <c r="D63" s="33"/>
      <c r="E63" s="34"/>
    </row>
    <row r="64" spans="1:5">
      <c r="A64" s="30"/>
      <c r="B64" s="31"/>
      <c r="C64" s="27"/>
      <c r="D64" s="33"/>
      <c r="E64" s="34"/>
    </row>
    <row r="65" spans="1:5">
      <c r="A65" s="30"/>
      <c r="B65" s="31"/>
      <c r="C65" s="27"/>
    </row>
    <row r="66" spans="1:5">
      <c r="A66" s="30"/>
      <c r="B66" s="31"/>
      <c r="C66" s="27"/>
    </row>
    <row r="67" spans="1:5" ht="21">
      <c r="A67" s="30">
        <v>12</v>
      </c>
      <c r="B67" s="31" t="s">
        <v>76</v>
      </c>
      <c r="C67" s="27">
        <v>400000</v>
      </c>
      <c r="D67" s="33"/>
      <c r="E67" s="34"/>
    </row>
    <row r="68" spans="1:5">
      <c r="A68" s="30"/>
      <c r="B68" s="31"/>
      <c r="C68" s="27"/>
      <c r="D68" s="33"/>
      <c r="E68" s="34"/>
    </row>
    <row r="69" spans="1:5">
      <c r="A69" s="30"/>
      <c r="B69" s="31"/>
      <c r="C69" s="27"/>
    </row>
    <row r="70" spans="1:5">
      <c r="A70" s="30"/>
      <c r="B70" s="31"/>
      <c r="C70" s="27"/>
    </row>
    <row r="71" spans="1:5" ht="21">
      <c r="A71" s="30">
        <v>13</v>
      </c>
      <c r="B71" s="31" t="s">
        <v>41</v>
      </c>
      <c r="C71" s="27">
        <v>12000</v>
      </c>
      <c r="D71" s="33"/>
      <c r="E71" s="34"/>
    </row>
    <row r="72" spans="1:5">
      <c r="A72" s="30"/>
      <c r="B72" s="31"/>
      <c r="C72" s="27"/>
      <c r="D72" s="33"/>
      <c r="E72" s="34"/>
    </row>
    <row r="73" spans="1:5">
      <c r="A73" s="30"/>
      <c r="B73" s="31"/>
      <c r="C73" s="27"/>
    </row>
    <row r="74" spans="1:5" ht="21">
      <c r="A74" s="30">
        <v>14</v>
      </c>
      <c r="B74" s="31" t="s">
        <v>77</v>
      </c>
      <c r="C74" s="27">
        <v>2500</v>
      </c>
      <c r="D74" s="33"/>
      <c r="E74" s="34"/>
    </row>
    <row r="75" spans="1:5">
      <c r="A75" s="30"/>
      <c r="B75" s="31"/>
      <c r="C75" s="27"/>
      <c r="D75" s="33"/>
      <c r="E75" s="34"/>
    </row>
    <row r="76" spans="1:5">
      <c r="A76" s="30"/>
      <c r="B76" s="31"/>
      <c r="C76" s="27"/>
    </row>
    <row r="77" spans="1:5" ht="21">
      <c r="A77" s="30">
        <v>15</v>
      </c>
      <c r="B77" s="31" t="s">
        <v>42</v>
      </c>
      <c r="C77" s="27" t="s">
        <v>68</v>
      </c>
      <c r="D77" s="33"/>
      <c r="E77" s="34"/>
    </row>
    <row r="78" spans="1:5">
      <c r="A78" s="30"/>
      <c r="B78" s="26"/>
      <c r="C78" s="27"/>
      <c r="D78" s="33"/>
      <c r="E78" s="34"/>
    </row>
    <row r="79" spans="1:5">
      <c r="A79" s="30"/>
      <c r="B79" s="26"/>
      <c r="C79" s="27"/>
    </row>
    <row r="80" spans="1:5">
      <c r="A80" s="36" t="s">
        <v>60</v>
      </c>
      <c r="B80" s="36"/>
      <c r="C80" s="36"/>
      <c r="D80" s="36"/>
      <c r="E80" s="36"/>
    </row>
    <row r="81" spans="1:5">
      <c r="A81" s="30"/>
      <c r="B81" s="26"/>
      <c r="C81" s="27"/>
    </row>
    <row r="82" spans="1:5" ht="31.5">
      <c r="A82" s="30">
        <v>16</v>
      </c>
      <c r="B82" s="31" t="s">
        <v>78</v>
      </c>
      <c r="C82" s="27">
        <v>3500</v>
      </c>
      <c r="D82" s="33"/>
      <c r="E82" s="34"/>
    </row>
    <row r="83" spans="1:5">
      <c r="A83" s="30"/>
      <c r="B83" s="31"/>
      <c r="C83" s="27"/>
      <c r="D83" s="33"/>
      <c r="E83" s="34"/>
    </row>
    <row r="84" spans="1:5">
      <c r="A84" s="30"/>
      <c r="B84" s="31"/>
      <c r="C84" s="27"/>
    </row>
    <row r="85" spans="1:5">
      <c r="A85" s="30"/>
      <c r="B85" s="31"/>
      <c r="C85" s="27"/>
    </row>
    <row r="86" spans="1:5" ht="31.5">
      <c r="A86" s="30">
        <v>17</v>
      </c>
      <c r="B86" s="31" t="s">
        <v>79</v>
      </c>
      <c r="C86" s="27" t="s">
        <v>68</v>
      </c>
      <c r="D86" s="33"/>
      <c r="E86" s="34"/>
    </row>
    <row r="87" spans="1:5">
      <c r="A87" s="30"/>
      <c r="B87" s="31"/>
      <c r="C87" s="27"/>
      <c r="D87" s="33"/>
      <c r="E87" s="34"/>
    </row>
    <row r="88" spans="1:5">
      <c r="A88" s="30"/>
      <c r="B88" s="31"/>
      <c r="C88" s="27"/>
    </row>
    <row r="89" spans="1:5">
      <c r="A89" s="30"/>
      <c r="B89" s="31"/>
      <c r="C89" s="27"/>
    </row>
    <row r="90" spans="1:5" ht="31.5">
      <c r="A90" s="30">
        <v>18</v>
      </c>
      <c r="B90" s="31" t="s">
        <v>80</v>
      </c>
      <c r="C90" s="27" t="s">
        <v>68</v>
      </c>
      <c r="D90" s="33"/>
      <c r="E90" s="34"/>
    </row>
    <row r="91" spans="1:5">
      <c r="A91" s="30"/>
      <c r="B91" s="31"/>
      <c r="C91" s="27"/>
      <c r="D91" s="33"/>
      <c r="E91" s="34"/>
    </row>
    <row r="92" spans="1:5">
      <c r="A92" s="30"/>
      <c r="B92" s="31"/>
      <c r="C92" s="27"/>
    </row>
    <row r="93" spans="1:5">
      <c r="A93" s="30"/>
      <c r="B93" s="31"/>
      <c r="C93" s="27"/>
    </row>
    <row r="94" spans="1:5" ht="21">
      <c r="A94" s="30">
        <v>19</v>
      </c>
      <c r="B94" s="31" t="s">
        <v>81</v>
      </c>
      <c r="C94" s="27">
        <v>3000</v>
      </c>
      <c r="D94" s="33"/>
      <c r="E94" s="34"/>
    </row>
    <row r="95" spans="1:5">
      <c r="A95" s="30"/>
      <c r="B95" s="31"/>
      <c r="C95" s="27"/>
      <c r="D95" s="33"/>
      <c r="E95" s="34"/>
    </row>
    <row r="96" spans="1:5">
      <c r="A96" s="30"/>
      <c r="B96" s="31"/>
      <c r="C96" s="27"/>
    </row>
    <row r="97" spans="1:5" ht="31.5">
      <c r="A97" s="30">
        <v>20</v>
      </c>
      <c r="B97" s="31" t="s">
        <v>82</v>
      </c>
      <c r="C97" s="27">
        <v>1500</v>
      </c>
      <c r="D97" s="33"/>
      <c r="E97" s="34"/>
    </row>
    <row r="98" spans="1:5">
      <c r="A98" s="30"/>
      <c r="B98" s="31"/>
      <c r="C98" s="27"/>
      <c r="D98" s="33"/>
      <c r="E98" s="34"/>
    </row>
    <row r="99" spans="1:5">
      <c r="A99" s="30"/>
      <c r="B99" s="31"/>
      <c r="C99" s="27"/>
    </row>
    <row r="100" spans="1:5">
      <c r="A100" s="26"/>
      <c r="B100" s="26"/>
      <c r="C100" s="27"/>
    </row>
    <row r="101" spans="1:5" ht="31.5">
      <c r="A101" s="30">
        <v>21</v>
      </c>
      <c r="B101" s="31" t="s">
        <v>83</v>
      </c>
      <c r="C101" s="27">
        <v>138000</v>
      </c>
      <c r="D101" s="33"/>
      <c r="E101" s="34"/>
    </row>
    <row r="102" spans="1:5">
      <c r="A102" s="30"/>
      <c r="B102" s="31"/>
      <c r="C102" s="27"/>
      <c r="D102" s="33"/>
      <c r="E102" s="34"/>
    </row>
    <row r="103" spans="1:5">
      <c r="A103" s="30"/>
      <c r="B103" s="31"/>
      <c r="C103" s="27"/>
    </row>
    <row r="104" spans="1:5" ht="21">
      <c r="A104" s="30">
        <v>22</v>
      </c>
      <c r="B104" s="31" t="s">
        <v>62</v>
      </c>
      <c r="C104" s="27" t="s">
        <v>68</v>
      </c>
      <c r="D104" s="33"/>
      <c r="E104" s="34"/>
    </row>
    <row r="105" spans="1:5">
      <c r="A105" s="30"/>
      <c r="B105" s="31"/>
      <c r="C105" s="27"/>
      <c r="D105" s="33"/>
      <c r="E105" s="34"/>
    </row>
    <row r="106" spans="1:5">
      <c r="A106" s="30"/>
      <c r="B106" s="31"/>
      <c r="C106" s="27"/>
    </row>
    <row r="107" spans="1:5" ht="31.5">
      <c r="A107" s="30">
        <v>23</v>
      </c>
      <c r="B107" s="31" t="s">
        <v>84</v>
      </c>
      <c r="C107" s="27">
        <v>1800</v>
      </c>
      <c r="D107" s="33"/>
      <c r="E107" s="34"/>
    </row>
    <row r="108" spans="1:5">
      <c r="A108" s="30"/>
      <c r="B108" s="31"/>
      <c r="C108" s="27"/>
      <c r="D108" s="33"/>
      <c r="E108" s="34"/>
    </row>
    <row r="109" spans="1:5">
      <c r="A109" s="30"/>
      <c r="B109" s="31"/>
      <c r="C109" s="27"/>
    </row>
    <row r="110" spans="1:5" ht="31.5">
      <c r="A110" s="30">
        <v>24</v>
      </c>
      <c r="B110" s="31" t="s">
        <v>85</v>
      </c>
      <c r="C110" s="27" t="s">
        <v>68</v>
      </c>
      <c r="D110" s="33"/>
      <c r="E110" s="34"/>
    </row>
    <row r="111" spans="1:5" ht="31.5">
      <c r="A111" s="30"/>
      <c r="B111" s="31" t="s">
        <v>63</v>
      </c>
      <c r="C111" s="27"/>
      <c r="D111" s="33"/>
      <c r="E111" s="34"/>
    </row>
    <row r="112" spans="1:5">
      <c r="A112" s="30"/>
      <c r="B112" s="31"/>
      <c r="C112" s="27"/>
    </row>
    <row r="113" spans="1:5" ht="21">
      <c r="A113" s="30">
        <v>25</v>
      </c>
      <c r="B113" s="31" t="s">
        <v>86</v>
      </c>
      <c r="C113" s="27">
        <v>28000</v>
      </c>
      <c r="D113" s="33"/>
      <c r="E113" s="34"/>
    </row>
    <row r="114" spans="1:5">
      <c r="A114" s="30"/>
      <c r="B114" s="31"/>
      <c r="C114" s="27"/>
      <c r="D114" s="33"/>
      <c r="E114" s="34"/>
    </row>
    <row r="115" spans="1:5">
      <c r="A115" s="30"/>
      <c r="B115" s="31"/>
      <c r="C115" s="27"/>
    </row>
    <row r="116" spans="1:5" ht="31.5">
      <c r="A116" s="30">
        <v>26</v>
      </c>
      <c r="B116" s="31" t="s">
        <v>64</v>
      </c>
      <c r="C116" s="27" t="s">
        <v>68</v>
      </c>
      <c r="D116" s="33"/>
      <c r="E116" s="34"/>
    </row>
    <row r="117" spans="1:5">
      <c r="A117" s="30"/>
      <c r="B117" s="31"/>
      <c r="C117" s="27"/>
      <c r="D117" s="33"/>
      <c r="E117" s="34"/>
    </row>
    <row r="118" spans="1:5">
      <c r="A118" s="30"/>
      <c r="B118" s="31"/>
      <c r="C118" s="27"/>
    </row>
    <row r="119" spans="1:5">
      <c r="A119" s="37"/>
      <c r="B119" s="38"/>
      <c r="C119" s="39"/>
      <c r="D119" s="40"/>
      <c r="E119" s="41"/>
    </row>
    <row r="120" spans="1:5">
      <c r="A120" s="30"/>
      <c r="B120" s="26"/>
      <c r="C120" s="27"/>
    </row>
    <row r="121" spans="1:5">
      <c r="A121" s="30"/>
      <c r="B121" s="26"/>
      <c r="C121" s="27"/>
    </row>
  </sheetData>
  <conditionalFormatting sqref="D3:D9 D122:D1048576 D11:D13">
    <cfRule type="expression" dxfId="46" priority="111">
      <formula>IF(#REF!="x",1,0)</formula>
    </cfRule>
  </conditionalFormatting>
  <conditionalFormatting sqref="D14 E15 E19 E23 E27 E31 E35 E39 E43 E47 E52 E62 D18 E57 E67 E71 E74 E77 D81 D84:D85 D88 D92:D93 D96 E82 E86 E90 E94 E97 D60:D61 D99:D100 D21:D22 D25:D26 D37:D38 D50:D51 D55:D56 D65:D66 D69:D70 D73 D76 D79 D103 D106 D109 D112 D115 D118:D121">
    <cfRule type="expression" dxfId="45" priority="52">
      <formula>IF($D$2="x",1,0)</formula>
    </cfRule>
  </conditionalFormatting>
  <conditionalFormatting sqref="D89">
    <cfRule type="expression" dxfId="44" priority="49">
      <formula>IF($D$2="x",1,0)</formula>
    </cfRule>
  </conditionalFormatting>
  <conditionalFormatting sqref="E101">
    <cfRule type="expression" dxfId="43" priority="45">
      <formula>IF($D$2="x",1,0)</formula>
    </cfRule>
  </conditionalFormatting>
  <conditionalFormatting sqref="E104">
    <cfRule type="expression" dxfId="42" priority="44">
      <formula>IF($D$2="x",1,0)</formula>
    </cfRule>
  </conditionalFormatting>
  <conditionalFormatting sqref="E107">
    <cfRule type="expression" dxfId="41" priority="43">
      <formula>IF($D$2="x",1,0)</formula>
    </cfRule>
  </conditionalFormatting>
  <conditionalFormatting sqref="E110">
    <cfRule type="expression" dxfId="40" priority="42">
      <formula>IF($D$2="x",1,0)</formula>
    </cfRule>
  </conditionalFormatting>
  <conditionalFormatting sqref="E113">
    <cfRule type="expression" dxfId="39" priority="41">
      <formula>IF($D$2="x",1,0)</formula>
    </cfRule>
  </conditionalFormatting>
  <conditionalFormatting sqref="E116">
    <cfRule type="expression" dxfId="38" priority="40">
      <formula>IF($D$2="x",1,0)</formula>
    </cfRule>
  </conditionalFormatting>
  <conditionalFormatting sqref="D15">
    <cfRule type="expression" dxfId="37" priority="39">
      <formula>IF(#REF!="x",1,0)</formula>
    </cfRule>
  </conditionalFormatting>
  <conditionalFormatting sqref="D16">
    <cfRule type="expression" dxfId="36" priority="38">
      <formula>IF(#REF!="x",1,0)</formula>
    </cfRule>
  </conditionalFormatting>
  <conditionalFormatting sqref="D19">
    <cfRule type="expression" dxfId="35" priority="37">
      <formula>IF(#REF!="x",1,0)</formula>
    </cfRule>
  </conditionalFormatting>
  <conditionalFormatting sqref="D20">
    <cfRule type="expression" dxfId="34" priority="36">
      <formula>IF(#REF!="x",1,0)</formula>
    </cfRule>
  </conditionalFormatting>
  <conditionalFormatting sqref="D23">
    <cfRule type="expression" dxfId="33" priority="35">
      <formula>IF(#REF!="x",1,0)</formula>
    </cfRule>
  </conditionalFormatting>
  <conditionalFormatting sqref="D24">
    <cfRule type="expression" dxfId="32" priority="34">
      <formula>IF(#REF!="x",1,0)</formula>
    </cfRule>
  </conditionalFormatting>
  <conditionalFormatting sqref="D30 D33:D34">
    <cfRule type="expression" dxfId="31" priority="33">
      <formula>IF($D$2="x",1,0)</formula>
    </cfRule>
  </conditionalFormatting>
  <conditionalFormatting sqref="D27">
    <cfRule type="expression" dxfId="30" priority="32">
      <formula>IF(#REF!="x",1,0)</formula>
    </cfRule>
  </conditionalFormatting>
  <conditionalFormatting sqref="D28">
    <cfRule type="expression" dxfId="29" priority="31">
      <formula>IF(#REF!="x",1,0)</formula>
    </cfRule>
  </conditionalFormatting>
  <conditionalFormatting sqref="D31">
    <cfRule type="expression" dxfId="28" priority="30">
      <formula>IF(#REF!="x",1,0)</formula>
    </cfRule>
  </conditionalFormatting>
  <conditionalFormatting sqref="D32">
    <cfRule type="expression" dxfId="27" priority="29">
      <formula>IF(#REF!="x",1,0)</formula>
    </cfRule>
  </conditionalFormatting>
  <conditionalFormatting sqref="D35">
    <cfRule type="expression" dxfId="26" priority="28">
      <formula>IF(#REF!="x",1,0)</formula>
    </cfRule>
  </conditionalFormatting>
  <conditionalFormatting sqref="D36">
    <cfRule type="expression" dxfId="25" priority="27">
      <formula>IF(#REF!="x",1,0)</formula>
    </cfRule>
  </conditionalFormatting>
  <conditionalFormatting sqref="D42 D45:D46">
    <cfRule type="expression" dxfId="24" priority="26">
      <formula>IF($D$2="x",1,0)</formula>
    </cfRule>
  </conditionalFormatting>
  <conditionalFormatting sqref="D39">
    <cfRule type="expression" dxfId="23" priority="25">
      <formula>IF(#REF!="x",1,0)</formula>
    </cfRule>
  </conditionalFormatting>
  <conditionalFormatting sqref="D40">
    <cfRule type="expression" dxfId="22" priority="24">
      <formula>IF(#REF!="x",1,0)</formula>
    </cfRule>
  </conditionalFormatting>
  <conditionalFormatting sqref="D43">
    <cfRule type="expression" dxfId="21" priority="23">
      <formula>IF(#REF!="x",1,0)</formula>
    </cfRule>
  </conditionalFormatting>
  <conditionalFormatting sqref="D44">
    <cfRule type="expression" dxfId="20" priority="22">
      <formula>IF(#REF!="x",1,0)</formula>
    </cfRule>
  </conditionalFormatting>
  <conditionalFormatting sqref="D47">
    <cfRule type="expression" dxfId="19" priority="21">
      <formula>IF(#REF!="x",1,0)</formula>
    </cfRule>
  </conditionalFormatting>
  <conditionalFormatting sqref="D48:D49">
    <cfRule type="expression" dxfId="18" priority="19">
      <formula>IF(#REF!="x",1,0)</formula>
    </cfRule>
  </conditionalFormatting>
  <conditionalFormatting sqref="D52:D54">
    <cfRule type="expression" dxfId="17" priority="18">
      <formula>IF(#REF!="x",1,0)</formula>
    </cfRule>
  </conditionalFormatting>
  <conditionalFormatting sqref="D57:D58">
    <cfRule type="expression" dxfId="16" priority="17">
      <formula>IF(#REF!="x",1,0)</formula>
    </cfRule>
  </conditionalFormatting>
  <conditionalFormatting sqref="D62:D64">
    <cfRule type="expression" dxfId="15" priority="16">
      <formula>IF(#REF!="x",1,0)</formula>
    </cfRule>
  </conditionalFormatting>
  <conditionalFormatting sqref="D67:D68">
    <cfRule type="expression" dxfId="14" priority="15">
      <formula>IF(#REF!="x",1,0)</formula>
    </cfRule>
  </conditionalFormatting>
  <conditionalFormatting sqref="D71:D72">
    <cfRule type="expression" dxfId="13" priority="14">
      <formula>IF(#REF!="x",1,0)</formula>
    </cfRule>
  </conditionalFormatting>
  <conditionalFormatting sqref="D74:D75">
    <cfRule type="expression" dxfId="12" priority="13">
      <formula>IF(#REF!="x",1,0)</formula>
    </cfRule>
  </conditionalFormatting>
  <conditionalFormatting sqref="D77:D78">
    <cfRule type="expression" dxfId="11" priority="12">
      <formula>IF(#REF!="x",1,0)</formula>
    </cfRule>
  </conditionalFormatting>
  <conditionalFormatting sqref="D82:D83">
    <cfRule type="expression" dxfId="10" priority="11">
      <formula>IF(#REF!="x",1,0)</formula>
    </cfRule>
  </conditionalFormatting>
  <conditionalFormatting sqref="D86:D87">
    <cfRule type="expression" dxfId="9" priority="10">
      <formula>IF(#REF!="x",1,0)</formula>
    </cfRule>
  </conditionalFormatting>
  <conditionalFormatting sqref="D90:D91">
    <cfRule type="expression" dxfId="8" priority="9">
      <formula>IF(#REF!="x",1,0)</formula>
    </cfRule>
  </conditionalFormatting>
  <conditionalFormatting sqref="D94:D95">
    <cfRule type="expression" dxfId="7" priority="8">
      <formula>IF(#REF!="x",1,0)</formula>
    </cfRule>
  </conditionalFormatting>
  <conditionalFormatting sqref="D97:D98">
    <cfRule type="expression" dxfId="6" priority="7">
      <formula>IF(#REF!="x",1,0)</formula>
    </cfRule>
  </conditionalFormatting>
  <conditionalFormatting sqref="D101:D102">
    <cfRule type="expression" dxfId="5" priority="6">
      <formula>IF(#REF!="x",1,0)</formula>
    </cfRule>
  </conditionalFormatting>
  <conditionalFormatting sqref="D104:D105">
    <cfRule type="expression" dxfId="4" priority="5">
      <formula>IF(#REF!="x",1,0)</formula>
    </cfRule>
  </conditionalFormatting>
  <conditionalFormatting sqref="D107:D108">
    <cfRule type="expression" dxfId="3" priority="4">
      <formula>IF(#REF!="x",1,0)</formula>
    </cfRule>
  </conditionalFormatting>
  <conditionalFormatting sqref="D110:D111">
    <cfRule type="expression" dxfId="2" priority="3">
      <formula>IF(#REF!="x",1,0)</formula>
    </cfRule>
  </conditionalFormatting>
  <conditionalFormatting sqref="D113:D114">
    <cfRule type="expression" dxfId="1" priority="2">
      <formula>IF(#REF!="x",1,0)</formula>
    </cfRule>
  </conditionalFormatting>
  <conditionalFormatting sqref="D116:D117">
    <cfRule type="expression" dxfId="0" priority="1">
      <formula>IF(#REF!="x",1,0)</formula>
    </cfRule>
  </conditionalFormatting>
  <dataValidations count="1">
    <dataValidation type="list" allowBlank="1" showInputMessage="1" showErrorMessage="1" sqref="D15:D16 D19:D20 D23:D24 D27:D28 D31:D32 D35:D36 D39:D40 D43:D44 D47:D49 D52:D54 D57:D58 D62:D64 D67:D68 D71:D72 D74:D75 D77:D78 D82:D83 D86:D87 D90:D91 D94:D95 D97:D98 D101:D102 D104:D105 D107:D108 D110:D111 D113:D114 D116:D117">
      <formula1>TBaccts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97"/>
  <sheetViews>
    <sheetView workbookViewId="0">
      <selection activeCell="A5" sqref="A5:Q96"/>
    </sheetView>
  </sheetViews>
  <sheetFormatPr defaultRowHeight="11.25"/>
  <cols>
    <col min="1" max="1" width="12.85546875" style="8" customWidth="1"/>
    <col min="2" max="2" width="13.140625" style="8" customWidth="1"/>
    <col min="3" max="3" width="3.7109375" style="8" customWidth="1"/>
    <col min="4" max="5" width="10.7109375" style="8" customWidth="1"/>
    <col min="6" max="6" width="3.7109375" style="8" customWidth="1"/>
    <col min="7" max="7" width="10.7109375" style="8" customWidth="1"/>
    <col min="8" max="8" width="11.28515625" style="8" bestFit="1" customWidth="1"/>
    <col min="9" max="9" width="3.7109375" style="8" customWidth="1"/>
    <col min="10" max="10" width="10.7109375" style="8" customWidth="1"/>
    <col min="11" max="11" width="11.28515625" style="8" bestFit="1" customWidth="1"/>
    <col min="12" max="12" width="3.7109375" style="8" customWidth="1"/>
    <col min="13" max="13" width="10.7109375" style="8" customWidth="1"/>
    <col min="14" max="14" width="11.28515625" style="8" bestFit="1" customWidth="1"/>
    <col min="15" max="15" width="3.7109375" style="8" customWidth="1"/>
    <col min="16" max="17" width="10.7109375" style="8" customWidth="1"/>
    <col min="18" max="18" width="9.140625" style="8"/>
    <col min="19" max="19" width="19" style="8" bestFit="1" customWidth="1"/>
    <col min="20" max="21" width="12.7109375" style="8" customWidth="1"/>
    <col min="22" max="22" width="5.42578125" style="8" customWidth="1"/>
    <col min="23" max="24" width="12.7109375" style="8" customWidth="1"/>
    <col min="25" max="25" width="3.7109375" style="8" customWidth="1"/>
    <col min="26" max="27" width="12.7109375" style="8" customWidth="1"/>
    <col min="28" max="16384" width="9.140625" style="8"/>
  </cols>
  <sheetData>
    <row r="1" spans="1:17">
      <c r="A1" s="56" t="s">
        <v>43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3" spans="1:17">
      <c r="A3" s="57" t="s">
        <v>4</v>
      </c>
      <c r="B3" s="57"/>
      <c r="D3" s="57" t="s">
        <v>5</v>
      </c>
      <c r="E3" s="57"/>
      <c r="G3" s="57" t="s">
        <v>6</v>
      </c>
      <c r="H3" s="57"/>
      <c r="J3" s="57" t="s">
        <v>7</v>
      </c>
      <c r="K3" s="57"/>
      <c r="M3" s="57" t="s">
        <v>8</v>
      </c>
      <c r="N3" s="57"/>
      <c r="P3" s="57" t="s">
        <v>9</v>
      </c>
      <c r="Q3" s="57"/>
    </row>
    <row r="4" spans="1:17">
      <c r="A4" s="54" t="s">
        <v>0</v>
      </c>
      <c r="B4" s="54"/>
      <c r="D4" s="54" t="s">
        <v>1</v>
      </c>
      <c r="E4" s="54"/>
      <c r="G4" s="54" t="s">
        <v>2</v>
      </c>
      <c r="H4" s="54"/>
      <c r="J4" s="54" t="s">
        <v>3</v>
      </c>
      <c r="K4" s="54"/>
      <c r="M4" s="54" t="s">
        <v>10</v>
      </c>
      <c r="N4" s="54"/>
      <c r="P4" s="54" t="s">
        <v>11</v>
      </c>
      <c r="Q4" s="54"/>
    </row>
    <row r="5" spans="1:17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</row>
    <row r="8" spans="1:17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</row>
    <row r="9" spans="1:17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pans="1:17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1:17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</row>
    <row r="12" spans="1:17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</row>
    <row r="13" spans="1:17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pans="1:17" ht="12" thickBot="1">
      <c r="A15" s="12"/>
      <c r="B15" s="12"/>
      <c r="C15" s="11"/>
      <c r="D15" s="12"/>
      <c r="E15" s="12"/>
      <c r="F15" s="11"/>
      <c r="G15" s="12"/>
      <c r="H15" s="12"/>
      <c r="I15" s="11"/>
      <c r="J15" s="12"/>
      <c r="K15" s="12"/>
      <c r="L15" s="11"/>
      <c r="M15" s="12"/>
      <c r="N15" s="12"/>
      <c r="O15" s="11"/>
      <c r="P15" s="12"/>
      <c r="Q15" s="12"/>
    </row>
    <row r="16" spans="1:17" ht="12" thickTop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1:17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>
      <c r="A18" s="53"/>
      <c r="B18" s="53"/>
      <c r="C18" s="11"/>
      <c r="D18" s="53"/>
      <c r="E18" s="53"/>
      <c r="F18" s="11"/>
      <c r="G18" s="53"/>
      <c r="H18" s="53"/>
      <c r="I18" s="11"/>
      <c r="J18" s="53"/>
      <c r="K18" s="53"/>
      <c r="L18" s="11"/>
      <c r="M18" s="53"/>
      <c r="N18" s="53"/>
      <c r="O18" s="11"/>
      <c r="P18" s="53"/>
      <c r="Q18" s="53"/>
    </row>
    <row r="19" spans="1:17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 spans="1:17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 spans="1:17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pans="1:17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1:17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</row>
    <row r="25" spans="1:17" ht="12" thickBot="1">
      <c r="A25" s="12"/>
      <c r="B25" s="12"/>
      <c r="C25" s="11"/>
      <c r="D25" s="12"/>
      <c r="E25" s="12"/>
      <c r="F25" s="11"/>
      <c r="G25" s="12"/>
      <c r="H25" s="12"/>
      <c r="I25" s="11"/>
      <c r="J25" s="12"/>
      <c r="K25" s="12"/>
      <c r="L25" s="11"/>
      <c r="M25" s="12"/>
      <c r="N25" s="12"/>
      <c r="O25" s="11"/>
      <c r="P25" s="12"/>
      <c r="Q25" s="12"/>
    </row>
    <row r="26" spans="1:17" ht="12" thickTop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O26" s="11"/>
      <c r="P26" s="11"/>
      <c r="Q26" s="11"/>
    </row>
    <row r="27" spans="1:17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</row>
    <row r="28" spans="1:17">
      <c r="A28" s="53"/>
      <c r="B28" s="53"/>
      <c r="C28" s="11"/>
      <c r="D28" s="53"/>
      <c r="E28" s="53"/>
      <c r="F28" s="11"/>
      <c r="G28" s="53"/>
      <c r="H28" s="53"/>
      <c r="I28" s="11"/>
      <c r="J28" s="53"/>
      <c r="K28" s="53"/>
      <c r="L28" s="11"/>
      <c r="M28" s="53"/>
      <c r="N28" s="53"/>
      <c r="O28" s="11"/>
      <c r="P28" s="53"/>
      <c r="Q28" s="53"/>
    </row>
    <row r="29" spans="1:17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  <row r="30" spans="1:17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</row>
    <row r="31" spans="1:17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1:17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17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1:17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spans="1:17" ht="12" thickBot="1">
      <c r="A35" s="12"/>
      <c r="B35" s="12"/>
      <c r="C35" s="11"/>
      <c r="D35" s="12"/>
      <c r="E35" s="12"/>
      <c r="F35" s="11"/>
      <c r="G35" s="12"/>
      <c r="H35" s="12"/>
      <c r="I35" s="11"/>
      <c r="J35" s="12"/>
      <c r="K35" s="12"/>
      <c r="L35" s="11"/>
      <c r="M35" s="12"/>
      <c r="N35" s="12"/>
      <c r="O35" s="11"/>
      <c r="P35" s="12"/>
      <c r="Q35" s="12"/>
    </row>
    <row r="36" spans="1:17" ht="12" thickTop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O36" s="11"/>
      <c r="P36" s="11"/>
      <c r="Q36" s="11"/>
    </row>
    <row r="37" spans="1:17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</row>
    <row r="38" spans="1:17">
      <c r="A38" s="53"/>
      <c r="B38" s="53"/>
      <c r="C38" s="11"/>
      <c r="D38" s="53"/>
      <c r="E38" s="53"/>
      <c r="F38" s="11"/>
      <c r="G38" s="53"/>
      <c r="H38" s="53"/>
      <c r="I38" s="11"/>
      <c r="J38" s="53"/>
      <c r="K38" s="53"/>
      <c r="L38" s="11"/>
      <c r="M38" s="53"/>
      <c r="N38" s="53"/>
      <c r="O38" s="11"/>
      <c r="P38" s="53"/>
      <c r="Q38" s="53"/>
    </row>
    <row r="39" spans="1:17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</row>
    <row r="40" spans="1:17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Q40" s="11"/>
    </row>
    <row r="41" spans="1:17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</row>
    <row r="42" spans="1:17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</row>
    <row r="43" spans="1:17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</row>
    <row r="44" spans="1:17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ht="12" thickBot="1">
      <c r="A45" s="12"/>
      <c r="B45" s="12"/>
      <c r="C45" s="11"/>
      <c r="D45" s="12"/>
      <c r="E45" s="12"/>
      <c r="F45" s="11"/>
      <c r="G45" s="12"/>
      <c r="H45" s="12"/>
      <c r="I45" s="11"/>
      <c r="J45" s="12"/>
      <c r="K45" s="12"/>
      <c r="L45" s="11"/>
      <c r="M45" s="12"/>
      <c r="N45" s="12"/>
      <c r="O45" s="11"/>
      <c r="P45" s="12"/>
      <c r="Q45" s="12"/>
    </row>
    <row r="46" spans="1:17" ht="12" thickTop="1">
      <c r="A46" s="11"/>
      <c r="B46" s="11"/>
      <c r="C46" s="11"/>
      <c r="E46" s="11"/>
      <c r="F46" s="11"/>
      <c r="G46" s="11"/>
      <c r="H46" s="11"/>
      <c r="I46" s="11"/>
      <c r="J46" s="11"/>
      <c r="L46" s="11"/>
      <c r="M46" s="11"/>
      <c r="O46" s="11"/>
      <c r="P46" s="11"/>
      <c r="Q46" s="11"/>
    </row>
    <row r="47" spans="1:17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</row>
    <row r="48" spans="1:17">
      <c r="A48" s="53"/>
      <c r="B48" s="53"/>
      <c r="C48" s="11"/>
      <c r="D48" s="53"/>
      <c r="E48" s="53"/>
      <c r="F48" s="11"/>
      <c r="G48" s="53"/>
      <c r="H48" s="53"/>
      <c r="I48" s="11"/>
      <c r="J48" s="53"/>
      <c r="K48" s="53"/>
      <c r="L48" s="11"/>
      <c r="M48" s="55"/>
      <c r="N48" s="55"/>
      <c r="O48" s="11"/>
      <c r="P48" s="53"/>
      <c r="Q48" s="53"/>
    </row>
    <row r="49" spans="1:2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3"/>
      <c r="N49" s="13"/>
      <c r="O49" s="11"/>
      <c r="P49" s="11"/>
      <c r="Q49" s="11"/>
    </row>
    <row r="50" spans="1:2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3"/>
      <c r="N50" s="13"/>
      <c r="O50" s="11"/>
      <c r="P50" s="11"/>
      <c r="Q50" s="11"/>
    </row>
    <row r="51" spans="1:21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3"/>
      <c r="N51" s="13"/>
      <c r="O51" s="11"/>
      <c r="P51" s="11"/>
      <c r="Q51" s="11"/>
    </row>
    <row r="52" spans="1:2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3"/>
      <c r="N52" s="13"/>
      <c r="O52" s="11"/>
      <c r="P52" s="11"/>
      <c r="Q52" s="11"/>
    </row>
    <row r="53" spans="1:2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3"/>
      <c r="N53" s="13"/>
      <c r="O53" s="11"/>
      <c r="P53" s="11"/>
      <c r="Q53" s="11"/>
    </row>
    <row r="54" spans="1:2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3"/>
      <c r="N54" s="13"/>
      <c r="O54" s="11"/>
      <c r="P54" s="11"/>
      <c r="Q54" s="11"/>
    </row>
    <row r="55" spans="1:21" ht="12" thickBot="1">
      <c r="A55" s="12"/>
      <c r="B55" s="12"/>
      <c r="C55" s="11"/>
      <c r="D55" s="12"/>
      <c r="E55" s="12"/>
      <c r="F55" s="11"/>
      <c r="G55" s="12"/>
      <c r="H55" s="12"/>
      <c r="I55" s="11"/>
      <c r="J55" s="12"/>
      <c r="K55" s="12"/>
      <c r="L55" s="11"/>
      <c r="M55" s="13"/>
      <c r="N55" s="13"/>
      <c r="O55" s="11"/>
      <c r="P55" s="12"/>
      <c r="Q55" s="12"/>
    </row>
    <row r="56" spans="1:21" ht="12" thickTop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3"/>
      <c r="N56" s="13"/>
      <c r="O56" s="11"/>
      <c r="P56" s="11"/>
      <c r="Q56" s="11"/>
    </row>
    <row r="57" spans="1:2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3"/>
      <c r="N57" s="13"/>
      <c r="O57" s="11"/>
      <c r="P57" s="11"/>
      <c r="Q57" s="11"/>
    </row>
    <row r="58" spans="1:21">
      <c r="A58" s="53"/>
      <c r="B58" s="53"/>
      <c r="C58" s="11"/>
      <c r="D58" s="55"/>
      <c r="E58" s="55"/>
      <c r="F58" s="13"/>
      <c r="G58" s="55"/>
      <c r="H58" s="55"/>
      <c r="I58" s="11"/>
      <c r="J58" s="55"/>
      <c r="K58" s="55"/>
      <c r="L58" s="11"/>
      <c r="M58" s="55"/>
      <c r="N58" s="55"/>
      <c r="O58" s="11"/>
      <c r="P58" s="53"/>
      <c r="Q58" s="53"/>
    </row>
    <row r="59" spans="1:21">
      <c r="A59" s="11"/>
      <c r="B59" s="11"/>
      <c r="C59" s="11"/>
      <c r="D59" s="13"/>
      <c r="E59" s="13"/>
      <c r="F59" s="13"/>
      <c r="G59" s="13"/>
      <c r="H59" s="13"/>
      <c r="I59" s="11"/>
      <c r="J59" s="13"/>
      <c r="K59" s="13"/>
      <c r="L59" s="11"/>
      <c r="M59" s="13"/>
      <c r="N59" s="13"/>
      <c r="O59" s="11"/>
      <c r="P59" s="11"/>
      <c r="Q59" s="11"/>
    </row>
    <row r="60" spans="1:21">
      <c r="A60" s="11"/>
      <c r="B60" s="11"/>
      <c r="C60" s="11"/>
      <c r="D60" s="13"/>
      <c r="E60" s="13"/>
      <c r="F60" s="13"/>
      <c r="G60" s="13"/>
      <c r="H60" s="13"/>
      <c r="I60" s="11"/>
      <c r="J60" s="13"/>
      <c r="K60" s="13"/>
      <c r="L60" s="11"/>
      <c r="M60" s="13"/>
      <c r="N60" s="13"/>
      <c r="O60" s="11"/>
      <c r="P60" s="11"/>
      <c r="Q60" s="11"/>
    </row>
    <row r="61" spans="1:21">
      <c r="A61" s="11"/>
      <c r="B61" s="11"/>
      <c r="C61" s="11"/>
      <c r="D61" s="13"/>
      <c r="E61" s="13"/>
      <c r="F61" s="13"/>
      <c r="G61" s="13"/>
      <c r="H61" s="13"/>
      <c r="I61" s="11"/>
      <c r="J61" s="13"/>
      <c r="K61" s="13"/>
      <c r="L61" s="11"/>
      <c r="M61" s="13"/>
      <c r="N61" s="13"/>
      <c r="O61" s="11"/>
      <c r="P61" s="11"/>
      <c r="Q61" s="11"/>
    </row>
    <row r="62" spans="1:21">
      <c r="A62" s="11"/>
      <c r="B62" s="11"/>
      <c r="C62" s="11"/>
      <c r="D62" s="13"/>
      <c r="E62" s="13"/>
      <c r="F62" s="13"/>
      <c r="G62" s="13"/>
      <c r="H62" s="13"/>
      <c r="I62" s="11"/>
      <c r="J62" s="13"/>
      <c r="K62" s="13"/>
      <c r="L62" s="11"/>
      <c r="M62" s="13"/>
      <c r="N62" s="13"/>
      <c r="O62" s="11"/>
      <c r="P62" s="11"/>
      <c r="Q62" s="11"/>
    </row>
    <row r="63" spans="1:21">
      <c r="A63" s="11"/>
      <c r="B63" s="11"/>
      <c r="C63" s="11"/>
      <c r="D63" s="13"/>
      <c r="E63" s="13"/>
      <c r="F63" s="13"/>
      <c r="G63" s="13"/>
      <c r="H63" s="13"/>
      <c r="I63" s="11"/>
      <c r="J63" s="13"/>
      <c r="K63" s="13"/>
      <c r="L63" s="11"/>
      <c r="M63" s="13"/>
      <c r="N63" s="13"/>
      <c r="O63" s="11"/>
      <c r="P63" s="11"/>
      <c r="Q63" s="11"/>
    </row>
    <row r="64" spans="1:21">
      <c r="A64" s="11"/>
      <c r="B64" s="11"/>
      <c r="C64" s="11"/>
      <c r="D64" s="13"/>
      <c r="E64" s="13"/>
      <c r="F64" s="13"/>
      <c r="G64" s="13"/>
      <c r="H64" s="13"/>
      <c r="I64" s="11"/>
      <c r="J64" s="13"/>
      <c r="K64" s="13"/>
      <c r="L64" s="11"/>
      <c r="M64" s="13"/>
      <c r="N64" s="13"/>
      <c r="O64" s="11"/>
      <c r="P64" s="11"/>
      <c r="Q64" s="11"/>
      <c r="T64" s="11"/>
      <c r="U64" s="11"/>
    </row>
    <row r="65" spans="1:21" ht="12" thickBot="1">
      <c r="A65" s="12"/>
      <c r="B65" s="12"/>
      <c r="C65" s="11"/>
      <c r="D65" s="13"/>
      <c r="E65" s="13"/>
      <c r="F65" s="13"/>
      <c r="G65" s="13"/>
      <c r="H65" s="13"/>
      <c r="I65" s="11"/>
      <c r="J65" s="13"/>
      <c r="K65" s="13"/>
      <c r="L65" s="11"/>
      <c r="M65" s="13"/>
      <c r="N65" s="13"/>
      <c r="O65" s="11"/>
      <c r="P65" s="12"/>
      <c r="Q65" s="12"/>
      <c r="T65" s="11"/>
      <c r="U65" s="11"/>
    </row>
    <row r="66" spans="1:21" ht="12" thickTop="1">
      <c r="A66" s="11"/>
      <c r="B66" s="11"/>
      <c r="C66" s="11"/>
      <c r="D66" s="13"/>
      <c r="E66" s="13"/>
      <c r="F66" s="13"/>
      <c r="G66" s="13"/>
      <c r="H66" s="13"/>
      <c r="I66" s="11"/>
      <c r="J66" s="13"/>
      <c r="K66" s="13"/>
      <c r="L66" s="11"/>
      <c r="M66" s="13"/>
      <c r="N66" s="13"/>
      <c r="O66" s="11"/>
      <c r="P66" s="11"/>
      <c r="Q66" s="11"/>
    </row>
    <row r="67" spans="1:21">
      <c r="A67" s="11"/>
      <c r="B67" s="11"/>
      <c r="C67" s="11"/>
      <c r="D67" s="13"/>
      <c r="E67" s="13"/>
      <c r="F67" s="13"/>
      <c r="G67" s="13"/>
      <c r="H67" s="13"/>
      <c r="I67" s="11"/>
      <c r="J67" s="13"/>
      <c r="K67" s="13"/>
      <c r="L67" s="11"/>
      <c r="M67" s="13"/>
      <c r="N67" s="13"/>
      <c r="O67" s="11"/>
      <c r="P67" s="11"/>
      <c r="Q67" s="11"/>
    </row>
    <row r="68" spans="1:21">
      <c r="A68" s="11"/>
      <c r="B68" s="11"/>
      <c r="C68" s="11"/>
      <c r="D68" s="13"/>
      <c r="E68" s="13"/>
      <c r="F68" s="13"/>
      <c r="G68" s="13"/>
      <c r="H68" s="13"/>
      <c r="I68" s="11"/>
      <c r="J68" s="13"/>
      <c r="K68" s="13"/>
      <c r="L68" s="11"/>
      <c r="M68" s="11"/>
      <c r="N68" s="11"/>
      <c r="O68" s="11"/>
      <c r="P68" s="53"/>
      <c r="Q68" s="53"/>
    </row>
    <row r="69" spans="1:2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</row>
    <row r="70" spans="1:2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</row>
    <row r="71" spans="1:2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</row>
    <row r="72" spans="1:2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</row>
    <row r="73" spans="1:2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</row>
    <row r="74" spans="1:2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</row>
    <row r="75" spans="1:21" ht="12" thickBo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2"/>
      <c r="Q75" s="12"/>
    </row>
    <row r="76" spans="1:21" ht="12" thickTop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</row>
    <row r="77" spans="1:2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</row>
    <row r="78" spans="1:2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53"/>
      <c r="Q78" s="53"/>
    </row>
    <row r="79" spans="1:2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</row>
    <row r="80" spans="1:2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</row>
    <row r="81" spans="1:17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</row>
    <row r="82" spans="1:17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</row>
    <row r="83" spans="1:17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</row>
    <row r="84" spans="1:17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</row>
    <row r="85" spans="1:17" ht="12" thickBo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2"/>
      <c r="Q85" s="12"/>
    </row>
    <row r="86" spans="1:17" ht="12" thickTop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</row>
    <row r="87" spans="1:17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</row>
    <row r="88" spans="1:17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53"/>
      <c r="Q88" s="53"/>
    </row>
    <row r="89" spans="1:17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</row>
    <row r="90" spans="1:17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</row>
    <row r="91" spans="1:17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</row>
    <row r="92" spans="1:17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</row>
    <row r="93" spans="1:17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</row>
    <row r="94" spans="1:17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</row>
    <row r="95" spans="1:17" ht="12" thickBo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2"/>
      <c r="Q95" s="12"/>
    </row>
    <row r="96" spans="1:17" ht="12" thickTop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</row>
    <row r="97" spans="1:17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</row>
  </sheetData>
  <mergeCells count="46">
    <mergeCell ref="A1:Q1"/>
    <mergeCell ref="P3:Q3"/>
    <mergeCell ref="M3:N3"/>
    <mergeCell ref="J3:K3"/>
    <mergeCell ref="G3:H3"/>
    <mergeCell ref="D3:E3"/>
    <mergeCell ref="A3:B3"/>
    <mergeCell ref="P68:Q68"/>
    <mergeCell ref="P78:Q78"/>
    <mergeCell ref="P88:Q88"/>
    <mergeCell ref="P4:Q4"/>
    <mergeCell ref="P18:Q18"/>
    <mergeCell ref="P28:Q28"/>
    <mergeCell ref="P38:Q38"/>
    <mergeCell ref="P48:Q48"/>
    <mergeCell ref="P58:Q58"/>
    <mergeCell ref="M58:N58"/>
    <mergeCell ref="J4:K4"/>
    <mergeCell ref="J18:K18"/>
    <mergeCell ref="J28:K28"/>
    <mergeCell ref="J38:K38"/>
    <mergeCell ref="J48:K48"/>
    <mergeCell ref="J58:K58"/>
    <mergeCell ref="M4:N4"/>
    <mergeCell ref="M18:N18"/>
    <mergeCell ref="M28:N28"/>
    <mergeCell ref="M38:N38"/>
    <mergeCell ref="M48:N48"/>
    <mergeCell ref="G58:H58"/>
    <mergeCell ref="D4:E4"/>
    <mergeCell ref="D18:E18"/>
    <mergeCell ref="D28:E28"/>
    <mergeCell ref="D38:E38"/>
    <mergeCell ref="D48:E48"/>
    <mergeCell ref="D58:E58"/>
    <mergeCell ref="G4:H4"/>
    <mergeCell ref="G18:H18"/>
    <mergeCell ref="G28:H28"/>
    <mergeCell ref="G38:H38"/>
    <mergeCell ref="G48:H48"/>
    <mergeCell ref="A58:B58"/>
    <mergeCell ref="A4:B4"/>
    <mergeCell ref="A18:B18"/>
    <mergeCell ref="A28:B28"/>
    <mergeCell ref="A38:B38"/>
    <mergeCell ref="A48:B48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7"/>
  <sheetViews>
    <sheetView topLeftCell="A19" workbookViewId="0">
      <selection activeCell="D44" sqref="D44"/>
    </sheetView>
  </sheetViews>
  <sheetFormatPr defaultRowHeight="14.25"/>
  <cols>
    <col min="1" max="1" width="21.85546875" style="7" bestFit="1" customWidth="1"/>
    <col min="2" max="3" width="12.7109375" style="7" customWidth="1"/>
    <col min="4" max="4" width="9.140625" style="7"/>
    <col min="5" max="5" width="17.42578125" style="7" customWidth="1"/>
    <col min="6" max="6" width="15.7109375" style="7" customWidth="1"/>
    <col min="7" max="7" width="9.140625" style="7"/>
    <col min="8" max="9" width="12.7109375" style="7" customWidth="1"/>
    <col min="10" max="16384" width="9.140625" style="7"/>
  </cols>
  <sheetData>
    <row r="1" spans="1:9">
      <c r="A1" s="56" t="s">
        <v>44</v>
      </c>
      <c r="B1" s="56"/>
      <c r="C1" s="56"/>
      <c r="D1" s="56"/>
      <c r="E1" s="56"/>
      <c r="F1" s="56"/>
      <c r="G1" s="56"/>
      <c r="H1" s="56"/>
      <c r="I1" s="56"/>
    </row>
    <row r="2" spans="1:9">
      <c r="A2" s="8"/>
      <c r="B2" s="58" t="s">
        <v>45</v>
      </c>
      <c r="C2" s="58"/>
      <c r="D2" s="8"/>
      <c r="E2" s="58" t="s">
        <v>46</v>
      </c>
      <c r="F2" s="58"/>
      <c r="G2" s="8"/>
      <c r="H2" s="58" t="s">
        <v>47</v>
      </c>
      <c r="I2" s="58"/>
    </row>
    <row r="3" spans="1:9">
      <c r="A3" s="9" t="s">
        <v>36</v>
      </c>
      <c r="B3" s="10" t="s">
        <v>37</v>
      </c>
      <c r="C3" s="10" t="s">
        <v>38</v>
      </c>
      <c r="D3" s="8"/>
      <c r="E3" s="10" t="s">
        <v>37</v>
      </c>
      <c r="F3" s="10" t="s">
        <v>38</v>
      </c>
      <c r="G3" s="8"/>
      <c r="H3" s="10" t="s">
        <v>37</v>
      </c>
      <c r="I3" s="10" t="s">
        <v>38</v>
      </c>
    </row>
    <row r="4" spans="1:9">
      <c r="A4" s="8" t="str">
        <f>+' General Ledger'!A4</f>
        <v>Cash</v>
      </c>
      <c r="B4" s="11">
        <v>50000</v>
      </c>
      <c r="C4" s="11"/>
      <c r="D4" s="8"/>
      <c r="E4" s="11">
        <f>+' General Ledger'!A16</f>
        <v>0</v>
      </c>
      <c r="F4" s="11"/>
      <c r="G4" s="8"/>
      <c r="H4" s="11">
        <f t="shared" ref="H4:H12" si="0">+E4-B4</f>
        <v>-50000</v>
      </c>
      <c r="I4" s="11"/>
    </row>
    <row r="5" spans="1:9">
      <c r="A5" s="8">
        <f>+' General Ledger'!A18</f>
        <v>0</v>
      </c>
      <c r="B5" s="11">
        <v>854000</v>
      </c>
      <c r="C5" s="11"/>
      <c r="D5" s="8"/>
      <c r="E5" s="11">
        <f>+' General Ledger'!A26</f>
        <v>0</v>
      </c>
      <c r="F5" s="11"/>
      <c r="G5" s="8"/>
      <c r="H5" s="11">
        <f t="shared" si="0"/>
        <v>-854000</v>
      </c>
      <c r="I5" s="11"/>
    </row>
    <row r="6" spans="1:9">
      <c r="A6" s="8">
        <f>+' General Ledger'!A28</f>
        <v>0</v>
      </c>
      <c r="B6" s="11">
        <v>350000</v>
      </c>
      <c r="C6" s="11"/>
      <c r="D6" s="8"/>
      <c r="E6" s="11">
        <f>+' General Ledger'!A36</f>
        <v>0</v>
      </c>
      <c r="F6" s="11"/>
      <c r="G6" s="8"/>
      <c r="H6" s="11">
        <f t="shared" si="0"/>
        <v>-350000</v>
      </c>
      <c r="I6" s="11"/>
    </row>
    <row r="7" spans="1:9">
      <c r="A7" s="8">
        <f>+' General Ledger'!A38</f>
        <v>0</v>
      </c>
      <c r="B7" s="11">
        <v>180000</v>
      </c>
      <c r="C7" s="11"/>
      <c r="D7" s="8"/>
      <c r="E7" s="11">
        <f>+' General Ledger'!A46</f>
        <v>0</v>
      </c>
      <c r="F7" s="11"/>
      <c r="G7" s="8"/>
      <c r="H7" s="11">
        <f t="shared" si="0"/>
        <v>-180000</v>
      </c>
      <c r="I7" s="11"/>
    </row>
    <row r="8" spans="1:9">
      <c r="A8" s="8">
        <f>+' General Ledger'!A48</f>
        <v>0</v>
      </c>
      <c r="B8" s="11">
        <v>15000</v>
      </c>
      <c r="C8" s="11"/>
      <c r="D8" s="8"/>
      <c r="E8" s="11">
        <f>+' General Ledger'!A56</f>
        <v>0</v>
      </c>
      <c r="F8" s="11"/>
      <c r="G8" s="8"/>
      <c r="H8" s="11">
        <f t="shared" si="0"/>
        <v>-15000</v>
      </c>
      <c r="I8" s="11"/>
    </row>
    <row r="9" spans="1:9">
      <c r="A9" s="8">
        <f>+' General Ledger'!A58</f>
        <v>0</v>
      </c>
      <c r="B9" s="11">
        <v>6000</v>
      </c>
      <c r="C9" s="11"/>
      <c r="D9" s="8"/>
      <c r="E9" s="11">
        <f>+' General Ledger'!A66</f>
        <v>0</v>
      </c>
      <c r="F9" s="11"/>
      <c r="G9" s="8"/>
      <c r="H9" s="11">
        <f t="shared" si="0"/>
        <v>-6000</v>
      </c>
      <c r="I9" s="11"/>
    </row>
    <row r="10" spans="1:9">
      <c r="A10" s="8" t="str">
        <f>+' General Ledger'!D4</f>
        <v>Property</v>
      </c>
      <c r="B10" s="11">
        <v>2500000</v>
      </c>
      <c r="C10" s="11"/>
      <c r="D10" s="8"/>
      <c r="E10" s="11">
        <f>+' General Ledger'!D16</f>
        <v>0</v>
      </c>
      <c r="F10" s="11"/>
      <c r="G10" s="8"/>
      <c r="H10" s="11">
        <f t="shared" si="0"/>
        <v>-2500000</v>
      </c>
      <c r="I10" s="11"/>
    </row>
    <row r="11" spans="1:9">
      <c r="A11" s="8">
        <f>+' General Ledger'!D18</f>
        <v>0</v>
      </c>
      <c r="B11" s="11">
        <v>1800000</v>
      </c>
      <c r="C11" s="11"/>
      <c r="D11" s="8"/>
      <c r="E11" s="11">
        <f>+' General Ledger'!D26</f>
        <v>0</v>
      </c>
      <c r="F11" s="11"/>
      <c r="G11" s="8"/>
      <c r="H11" s="11">
        <f t="shared" si="0"/>
        <v>-1800000</v>
      </c>
      <c r="I11" s="11"/>
    </row>
    <row r="12" spans="1:9">
      <c r="A12" s="8">
        <f>+' General Ledger'!D28</f>
        <v>0</v>
      </c>
      <c r="B12" s="11">
        <v>750000</v>
      </c>
      <c r="C12" s="11"/>
      <c r="D12" s="8"/>
      <c r="E12" s="11">
        <f>+' General Ledger'!D36</f>
        <v>0</v>
      </c>
      <c r="F12" s="11"/>
      <c r="G12" s="8"/>
      <c r="H12" s="11">
        <f t="shared" si="0"/>
        <v>-750000</v>
      </c>
      <c r="I12" s="11"/>
    </row>
    <row r="13" spans="1:9">
      <c r="A13" s="8">
        <f>+' General Ledger'!D38</f>
        <v>0</v>
      </c>
      <c r="B13" s="11"/>
      <c r="C13" s="11">
        <v>-450000</v>
      </c>
      <c r="D13" s="8"/>
      <c r="E13" s="11"/>
      <c r="F13" s="11">
        <f>' General Ledger'!E46</f>
        <v>0</v>
      </c>
      <c r="G13" s="8"/>
      <c r="H13" s="11"/>
      <c r="I13" s="11">
        <f>+F13-C13</f>
        <v>450000</v>
      </c>
    </row>
    <row r="14" spans="1:9">
      <c r="A14" s="8">
        <f>+' General Ledger'!D48</f>
        <v>0</v>
      </c>
      <c r="B14" s="11">
        <v>300000</v>
      </c>
      <c r="C14" s="11"/>
      <c r="D14" s="8"/>
      <c r="E14" s="11">
        <f>+' General Ledger'!D56</f>
        <v>0</v>
      </c>
      <c r="F14" s="11"/>
      <c r="G14" s="8"/>
      <c r="H14" s="11">
        <f>+E14-B14</f>
        <v>-300000</v>
      </c>
      <c r="I14" s="11"/>
    </row>
    <row r="15" spans="1:9">
      <c r="A15" s="8" t="str">
        <f>+' General Ledger'!G4</f>
        <v>Accounts Payable</v>
      </c>
      <c r="B15" s="11"/>
      <c r="C15" s="11">
        <v>-560000</v>
      </c>
      <c r="D15" s="8"/>
      <c r="E15" s="11"/>
      <c r="F15" s="11">
        <f>' General Ledger'!H16</f>
        <v>0</v>
      </c>
      <c r="G15" s="8"/>
      <c r="H15" s="11"/>
      <c r="I15" s="11">
        <f t="shared" ref="I15:I25" si="1">+F15-C15</f>
        <v>560000</v>
      </c>
    </row>
    <row r="16" spans="1:9">
      <c r="A16" s="8">
        <f>+' General Ledger'!G18</f>
        <v>0</v>
      </c>
      <c r="B16" s="11"/>
      <c r="C16" s="11">
        <v>-210000</v>
      </c>
      <c r="D16" s="8"/>
      <c r="E16" s="11"/>
      <c r="F16" s="11">
        <f>' General Ledger'!H26</f>
        <v>0</v>
      </c>
      <c r="G16" s="8"/>
      <c r="H16" s="11"/>
      <c r="I16" s="11">
        <f t="shared" si="1"/>
        <v>210000</v>
      </c>
    </row>
    <row r="17" spans="1:9">
      <c r="A17" s="8">
        <f>+' General Ledger'!G28</f>
        <v>0</v>
      </c>
      <c r="B17" s="11"/>
      <c r="C17" s="11">
        <v>-25000</v>
      </c>
      <c r="D17" s="8"/>
      <c r="E17" s="11"/>
      <c r="F17" s="11">
        <f>' General Ledger'!H36</f>
        <v>0</v>
      </c>
      <c r="G17" s="8"/>
      <c r="H17" s="11"/>
      <c r="I17" s="11">
        <f t="shared" si="1"/>
        <v>25000</v>
      </c>
    </row>
    <row r="18" spans="1:9">
      <c r="A18" s="8">
        <f>+' General Ledger'!G38</f>
        <v>0</v>
      </c>
      <c r="B18" s="11"/>
      <c r="C18" s="11">
        <v>-75000</v>
      </c>
      <c r="D18" s="8"/>
      <c r="E18" s="11"/>
      <c r="F18" s="11">
        <f>' General Ledger'!H46</f>
        <v>0</v>
      </c>
      <c r="G18" s="8"/>
      <c r="H18" s="11"/>
      <c r="I18" s="11">
        <f t="shared" si="1"/>
        <v>75000</v>
      </c>
    </row>
    <row r="19" spans="1:9">
      <c r="A19" s="8">
        <f>+' General Ledger'!G48</f>
        <v>0</v>
      </c>
      <c r="B19" s="11"/>
      <c r="C19" s="11">
        <v>-2000000</v>
      </c>
      <c r="D19" s="8"/>
      <c r="E19" s="11"/>
      <c r="F19" s="11">
        <f>' General Ledger'!H56</f>
        <v>0</v>
      </c>
      <c r="G19" s="8"/>
      <c r="H19" s="11"/>
      <c r="I19" s="11">
        <f t="shared" si="1"/>
        <v>2000000</v>
      </c>
    </row>
    <row r="20" spans="1:9">
      <c r="A20" s="8" t="str">
        <f>+' General Ledger'!J4</f>
        <v>Common Stock</v>
      </c>
      <c r="B20" s="11"/>
      <c r="C20" s="11">
        <v>-139000</v>
      </c>
      <c r="D20" s="8"/>
      <c r="E20" s="11"/>
      <c r="F20" s="11">
        <f>' General Ledger'!K16</f>
        <v>0</v>
      </c>
      <c r="G20" s="8"/>
      <c r="H20" s="11"/>
      <c r="I20" s="11">
        <f t="shared" si="1"/>
        <v>139000</v>
      </c>
    </row>
    <row r="21" spans="1:9">
      <c r="A21" s="8">
        <f>+' General Ledger'!J18</f>
        <v>0</v>
      </c>
      <c r="B21" s="11"/>
      <c r="C21" s="11">
        <v>-200000</v>
      </c>
      <c r="D21" s="8"/>
      <c r="E21" s="11"/>
      <c r="F21" s="11">
        <f>' General Ledger'!K26</f>
        <v>0</v>
      </c>
      <c r="G21" s="8"/>
      <c r="H21" s="11"/>
      <c r="I21" s="11">
        <f t="shared" si="1"/>
        <v>200000</v>
      </c>
    </row>
    <row r="22" spans="1:9">
      <c r="A22" s="8">
        <f>+' General Ledger'!J28</f>
        <v>0</v>
      </c>
      <c r="B22" s="11"/>
      <c r="C22" s="11">
        <v>-300000</v>
      </c>
      <c r="D22" s="8"/>
      <c r="E22" s="11"/>
      <c r="F22" s="11">
        <f>' General Ledger'!K36</f>
        <v>0</v>
      </c>
      <c r="G22" s="8"/>
      <c r="H22" s="11"/>
      <c r="I22" s="11">
        <f t="shared" si="1"/>
        <v>300000</v>
      </c>
    </row>
    <row r="23" spans="1:9">
      <c r="A23" s="8">
        <f>+' General Ledger'!J38</f>
        <v>0</v>
      </c>
      <c r="B23" s="11">
        <v>50000</v>
      </c>
      <c r="C23" s="11"/>
      <c r="D23" s="8"/>
      <c r="E23" s="11">
        <f>+' General Ledger'!J46</f>
        <v>0</v>
      </c>
      <c r="F23" s="11"/>
      <c r="G23" s="8"/>
      <c r="H23" s="11">
        <f>+E23-B23</f>
        <v>-50000</v>
      </c>
      <c r="I23" s="11"/>
    </row>
    <row r="24" spans="1:9">
      <c r="A24" s="8">
        <f>+' General Ledger'!J48</f>
        <v>0</v>
      </c>
      <c r="B24" s="11"/>
      <c r="C24" s="11">
        <v>-2550000</v>
      </c>
      <c r="D24" s="8"/>
      <c r="E24" s="11"/>
      <c r="F24" s="11">
        <f>' General Ledger'!K56</f>
        <v>0</v>
      </c>
      <c r="G24" s="8"/>
      <c r="H24" s="11"/>
      <c r="I24" s="11">
        <f t="shared" si="1"/>
        <v>2550000</v>
      </c>
    </row>
    <row r="25" spans="1:9">
      <c r="A25" s="8" t="str">
        <f>+' General Ledger'!M4</f>
        <v>Sales Revenue</v>
      </c>
      <c r="B25" s="11"/>
      <c r="C25" s="11">
        <v>-1600000</v>
      </c>
      <c r="D25" s="8"/>
      <c r="E25" s="11"/>
      <c r="F25" s="11">
        <f>' General Ledger'!N16</f>
        <v>0</v>
      </c>
      <c r="G25" s="8"/>
      <c r="H25" s="11"/>
      <c r="I25" s="11">
        <f t="shared" si="1"/>
        <v>1600000</v>
      </c>
    </row>
    <row r="26" spans="1:9">
      <c r="A26" s="8">
        <f>+' General Ledger'!M18</f>
        <v>0</v>
      </c>
      <c r="B26" s="11">
        <v>20000</v>
      </c>
      <c r="C26" s="11"/>
      <c r="D26" s="8"/>
      <c r="E26" s="11">
        <f>+' General Ledger'!M26</f>
        <v>0</v>
      </c>
      <c r="F26" s="11"/>
      <c r="G26" s="8"/>
      <c r="H26" s="11">
        <f t="shared" ref="H26:H37" si="2">+E26-B26</f>
        <v>-20000</v>
      </c>
      <c r="I26" s="11"/>
    </row>
    <row r="27" spans="1:9">
      <c r="A27" s="8">
        <f>+' General Ledger'!M28</f>
        <v>0</v>
      </c>
      <c r="B27" s="11">
        <v>10000</v>
      </c>
      <c r="C27" s="11"/>
      <c r="D27" s="8"/>
      <c r="E27" s="11">
        <f>+' General Ledger'!M36</f>
        <v>0</v>
      </c>
      <c r="F27" s="11"/>
      <c r="G27" s="8"/>
      <c r="H27" s="11">
        <f t="shared" si="2"/>
        <v>-10000</v>
      </c>
      <c r="I27" s="11"/>
    </row>
    <row r="28" spans="1:9">
      <c r="A28" s="8">
        <f>+' General Ledger'!M38</f>
        <v>0</v>
      </c>
      <c r="B28" s="11">
        <v>6000</v>
      </c>
      <c r="C28" s="11"/>
      <c r="D28" s="8"/>
      <c r="E28" s="11">
        <f>+' General Ledger'!M46</f>
        <v>0</v>
      </c>
      <c r="F28" s="11"/>
      <c r="G28" s="8"/>
      <c r="H28" s="11">
        <f t="shared" si="2"/>
        <v>-6000</v>
      </c>
      <c r="I28" s="11"/>
    </row>
    <row r="29" spans="1:9">
      <c r="A29" s="8" t="str">
        <f>+' General Ledger'!P4</f>
        <v>COGS</v>
      </c>
      <c r="B29" s="11">
        <v>800000</v>
      </c>
      <c r="C29" s="11"/>
      <c r="D29" s="8"/>
      <c r="E29" s="11">
        <f>+' General Ledger'!P16</f>
        <v>0</v>
      </c>
      <c r="F29" s="11"/>
      <c r="G29" s="8"/>
      <c r="H29" s="11">
        <f t="shared" si="2"/>
        <v>-800000</v>
      </c>
      <c r="I29" s="11"/>
    </row>
    <row r="30" spans="1:9">
      <c r="A30" s="8">
        <f>+' General Ledger'!P18</f>
        <v>0</v>
      </c>
      <c r="B30" s="11">
        <v>225000</v>
      </c>
      <c r="C30" s="11"/>
      <c r="D30" s="8"/>
      <c r="E30" s="11">
        <f>+' General Ledger'!P26</f>
        <v>0</v>
      </c>
      <c r="F30" s="11"/>
      <c r="G30" s="8"/>
      <c r="H30" s="11">
        <f t="shared" si="2"/>
        <v>-225000</v>
      </c>
      <c r="I30" s="11"/>
    </row>
    <row r="31" spans="1:9">
      <c r="A31" s="8">
        <f>+' General Ledger'!P28</f>
        <v>0</v>
      </c>
      <c r="B31" s="11">
        <v>50000</v>
      </c>
      <c r="C31" s="11"/>
      <c r="D31" s="8"/>
      <c r="E31" s="11">
        <f>+' General Ledger'!P36</f>
        <v>0</v>
      </c>
      <c r="F31" s="11"/>
      <c r="G31" s="8"/>
      <c r="H31" s="11">
        <f t="shared" si="2"/>
        <v>-50000</v>
      </c>
      <c r="I31" s="11"/>
    </row>
    <row r="32" spans="1:9">
      <c r="A32" s="8">
        <f>+' General Ledger'!P38</f>
        <v>0</v>
      </c>
      <c r="B32" s="11">
        <v>18000</v>
      </c>
      <c r="C32" s="11"/>
      <c r="D32" s="8"/>
      <c r="E32" s="11">
        <f>+' General Ledger'!P46</f>
        <v>0</v>
      </c>
      <c r="F32" s="11"/>
      <c r="G32" s="8"/>
      <c r="H32" s="11">
        <f t="shared" si="2"/>
        <v>-18000</v>
      </c>
      <c r="I32" s="11"/>
    </row>
    <row r="33" spans="1:9">
      <c r="A33" s="8">
        <f>+' General Ledger'!P48</f>
        <v>0</v>
      </c>
      <c r="B33" s="11">
        <v>40000</v>
      </c>
      <c r="C33" s="11"/>
      <c r="D33" s="8"/>
      <c r="E33" s="11">
        <f>+' General Ledger'!P56</f>
        <v>0</v>
      </c>
      <c r="F33" s="11"/>
      <c r="G33" s="8"/>
      <c r="H33" s="11">
        <f t="shared" si="2"/>
        <v>-40000</v>
      </c>
      <c r="I33" s="11"/>
    </row>
    <row r="34" spans="1:9">
      <c r="A34" s="8">
        <f>+' General Ledger'!P58</f>
        <v>0</v>
      </c>
      <c r="B34" s="11">
        <v>50000</v>
      </c>
      <c r="C34" s="11"/>
      <c r="D34" s="8"/>
      <c r="E34" s="11">
        <f>+' General Ledger'!P66</f>
        <v>0</v>
      </c>
      <c r="F34" s="11"/>
      <c r="G34" s="8"/>
      <c r="H34" s="11">
        <f t="shared" si="2"/>
        <v>-50000</v>
      </c>
      <c r="I34" s="11"/>
    </row>
    <row r="35" spans="1:9">
      <c r="A35" s="8">
        <f>+' General Ledger'!P68</f>
        <v>0</v>
      </c>
      <c r="B35" s="11">
        <v>5000</v>
      </c>
      <c r="C35" s="11"/>
      <c r="D35" s="8"/>
      <c r="E35" s="11">
        <f>+' General Ledger'!P76</f>
        <v>0</v>
      </c>
      <c r="F35" s="11"/>
      <c r="G35" s="8"/>
      <c r="H35" s="11">
        <f t="shared" si="2"/>
        <v>-5000</v>
      </c>
      <c r="I35" s="11"/>
    </row>
    <row r="36" spans="1:9">
      <c r="A36" s="8">
        <f>+' General Ledger'!P78</f>
        <v>0</v>
      </c>
      <c r="B36" s="11">
        <v>20000</v>
      </c>
      <c r="C36" s="11"/>
      <c r="D36" s="8"/>
      <c r="E36" s="11">
        <f>+' General Ledger'!P86</f>
        <v>0</v>
      </c>
      <c r="F36" s="11"/>
      <c r="G36" s="8"/>
      <c r="H36" s="11">
        <f t="shared" si="2"/>
        <v>-20000</v>
      </c>
      <c r="I36" s="11"/>
    </row>
    <row r="37" spans="1:9">
      <c r="A37" s="8">
        <f>+' General Ledger'!P88</f>
        <v>0</v>
      </c>
      <c r="B37" s="11">
        <v>10000</v>
      </c>
      <c r="C37" s="11"/>
      <c r="D37" s="8"/>
      <c r="E37" s="11">
        <f>+' General Ledger'!P96</f>
        <v>0</v>
      </c>
      <c r="F37" s="11"/>
      <c r="G37" s="8"/>
      <c r="H37" s="11">
        <f t="shared" si="2"/>
        <v>-10000</v>
      </c>
      <c r="I37" s="11"/>
    </row>
    <row r="38" spans="1:9" ht="15" thickBot="1">
      <c r="A38" s="17" t="s">
        <v>12</v>
      </c>
      <c r="B38" s="18">
        <v>8109000</v>
      </c>
      <c r="C38" s="18">
        <v>-8109000</v>
      </c>
      <c r="D38" s="19"/>
      <c r="E38" s="18">
        <f>SUM(E4:E37)</f>
        <v>0</v>
      </c>
      <c r="F38" s="18">
        <f>SUM(F4:F37)</f>
        <v>0</v>
      </c>
      <c r="G38" s="19"/>
      <c r="H38" s="18">
        <f>SUM(H4:H37)</f>
        <v>-8109000</v>
      </c>
      <c r="I38" s="18">
        <f>SUM(I4:I37)</f>
        <v>8109000</v>
      </c>
    </row>
    <row r="39" spans="1:9" ht="15" thickTop="1">
      <c r="A39" s="8" t="s">
        <v>13</v>
      </c>
      <c r="B39" s="11"/>
      <c r="C39" s="11"/>
      <c r="D39" s="8"/>
      <c r="E39" s="8"/>
      <c r="F39" s="8"/>
      <c r="G39" s="8"/>
      <c r="H39" s="8"/>
      <c r="I39" s="8"/>
    </row>
    <row r="40" spans="1:9">
      <c r="A40" s="8"/>
      <c r="B40" s="11"/>
      <c r="C40" s="11"/>
      <c r="D40" s="8"/>
      <c r="E40" s="8"/>
      <c r="F40" s="8"/>
      <c r="G40" s="8"/>
      <c r="H40" s="8"/>
      <c r="I40" s="8"/>
    </row>
    <row r="41" spans="1:9">
      <c r="A41" s="10" t="s">
        <v>14</v>
      </c>
      <c r="B41" s="16">
        <f>SUM(E4:F14)</f>
        <v>0</v>
      </c>
      <c r="C41" s="11"/>
      <c r="D41" s="8"/>
      <c r="E41" s="8"/>
      <c r="F41" s="8"/>
      <c r="G41" s="8"/>
      <c r="H41" s="8"/>
      <c r="I41" s="8"/>
    </row>
    <row r="42" spans="1:9">
      <c r="A42" s="8"/>
      <c r="B42" s="11"/>
      <c r="C42" s="11"/>
      <c r="D42" s="8"/>
      <c r="E42" s="8"/>
      <c r="F42" s="8"/>
      <c r="G42" s="8"/>
      <c r="H42" s="8"/>
      <c r="I42" s="8"/>
    </row>
    <row r="43" spans="1:9">
      <c r="A43" s="10" t="s">
        <v>16</v>
      </c>
      <c r="B43" s="16">
        <f>SUM(E15:F37)</f>
        <v>0</v>
      </c>
      <c r="C43" s="11"/>
      <c r="D43" s="8"/>
      <c r="E43" s="8"/>
      <c r="F43" s="8"/>
      <c r="G43" s="8"/>
      <c r="H43" s="8"/>
      <c r="I43" s="8"/>
    </row>
    <row r="44" spans="1:9">
      <c r="A44" s="8"/>
      <c r="B44" s="11"/>
      <c r="C44" s="11"/>
      <c r="D44" s="8"/>
      <c r="E44" s="8"/>
      <c r="F44" s="8"/>
      <c r="G44" s="8"/>
      <c r="H44" s="8"/>
      <c r="I44" s="8"/>
    </row>
    <row r="45" spans="1:9">
      <c r="A45" s="10" t="s">
        <v>15</v>
      </c>
      <c r="B45" s="11">
        <f>SUM(E25:F37)</f>
        <v>0</v>
      </c>
      <c r="C45" s="11"/>
      <c r="D45" s="8"/>
      <c r="E45" s="8"/>
      <c r="F45" s="8"/>
      <c r="G45" s="8"/>
      <c r="H45" s="8"/>
      <c r="I45" s="8"/>
    </row>
    <row r="46" spans="1:9">
      <c r="A46" s="15"/>
      <c r="B46" s="11"/>
      <c r="C46" s="11"/>
      <c r="D46" s="8"/>
      <c r="E46" s="8"/>
      <c r="F46" s="8"/>
      <c r="G46" s="8"/>
      <c r="H46" s="8"/>
      <c r="I46" s="8"/>
    </row>
    <row r="47" spans="1:9">
      <c r="A47" s="14"/>
      <c r="B47" s="11"/>
      <c r="C47" s="11"/>
      <c r="D47" s="8"/>
      <c r="E47" s="8"/>
      <c r="F47" s="8"/>
      <c r="G47" s="8"/>
      <c r="H47" s="8"/>
      <c r="I47" s="8"/>
    </row>
  </sheetData>
  <mergeCells count="4">
    <mergeCell ref="H2:I2"/>
    <mergeCell ref="A1:I1"/>
    <mergeCell ref="B2:C2"/>
    <mergeCell ref="E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79"/>
  <sheetViews>
    <sheetView workbookViewId="0">
      <selection activeCell="B13" sqref="B13:G27"/>
    </sheetView>
  </sheetViews>
  <sheetFormatPr defaultRowHeight="11.25"/>
  <cols>
    <col min="1" max="1" width="9.140625" style="8"/>
    <col min="2" max="2" width="35.28515625" style="8" customWidth="1"/>
    <col min="3" max="5" width="12.7109375" style="11" customWidth="1"/>
    <col min="6" max="16384" width="9.140625" style="8"/>
  </cols>
  <sheetData>
    <row r="1" spans="1:5">
      <c r="A1" s="22" t="s">
        <v>55</v>
      </c>
    </row>
    <row r="2" spans="1:5">
      <c r="A2" s="8" t="s">
        <v>56</v>
      </c>
    </row>
    <row r="3" spans="1:5">
      <c r="A3" s="8" t="s">
        <v>57</v>
      </c>
    </row>
    <row r="4" spans="1:5">
      <c r="A4" s="8" t="s">
        <v>58</v>
      </c>
    </row>
    <row r="5" spans="1:5">
      <c r="A5" s="8" t="s">
        <v>59</v>
      </c>
    </row>
    <row r="8" spans="1:5" ht="15" customHeight="1">
      <c r="A8" s="59" t="s">
        <v>51</v>
      </c>
      <c r="B8" s="59"/>
      <c r="C8" s="59"/>
      <c r="D8" s="59"/>
      <c r="E8" s="59"/>
    </row>
    <row r="9" spans="1:5" ht="15" customHeight="1">
      <c r="A9" s="59" t="s">
        <v>31</v>
      </c>
      <c r="B9" s="59"/>
      <c r="C9" s="59"/>
      <c r="D9" s="59"/>
      <c r="E9" s="59"/>
    </row>
    <row r="10" spans="1:5" ht="15" customHeight="1">
      <c r="A10" s="54" t="s">
        <v>52</v>
      </c>
      <c r="B10" s="54"/>
      <c r="C10" s="54"/>
      <c r="D10" s="54"/>
      <c r="E10" s="54"/>
    </row>
    <row r="12" spans="1:5" ht="22.5">
      <c r="C12" s="23" t="s">
        <v>48</v>
      </c>
      <c r="D12" s="23" t="s">
        <v>49</v>
      </c>
      <c r="E12" s="23" t="s">
        <v>50</v>
      </c>
    </row>
    <row r="32" spans="2:8" ht="12" thickBot="1">
      <c r="B32" s="17" t="s">
        <v>14</v>
      </c>
      <c r="C32" s="18">
        <f>SUM(C13:C23)</f>
        <v>0</v>
      </c>
      <c r="D32" s="18">
        <f>SUM(D13:D23)</f>
        <v>0</v>
      </c>
      <c r="E32" s="18">
        <f>SUM(E13:E23)</f>
        <v>0</v>
      </c>
      <c r="H32" s="8" t="e">
        <f>C15/C59</f>
        <v>#DIV/0!</v>
      </c>
    </row>
    <row r="33" ht="12" thickTop="1"/>
    <row r="40" ht="9" customHeight="1"/>
    <row r="41" ht="9" customHeight="1"/>
    <row r="42" ht="9" customHeight="1"/>
    <row r="43" ht="9" customHeight="1"/>
    <row r="44" ht="9" customHeight="1"/>
    <row r="45" ht="9" customHeight="1"/>
    <row r="46" ht="9" customHeight="1"/>
    <row r="49" spans="1:5" ht="12" thickBot="1">
      <c r="B49" s="17" t="s">
        <v>54</v>
      </c>
      <c r="C49" s="18">
        <f>SUM(C34:C48)</f>
        <v>0</v>
      </c>
      <c r="D49" s="18">
        <f>SUM(D34:D48)</f>
        <v>0</v>
      </c>
      <c r="E49" s="18">
        <f>SUM(E34:E48)</f>
        <v>0</v>
      </c>
    </row>
    <row r="50" spans="1:5" ht="12" thickTop="1"/>
    <row r="51" spans="1:5">
      <c r="A51" s="20"/>
      <c r="B51" s="20"/>
      <c r="C51" s="21"/>
      <c r="D51" s="21"/>
      <c r="E51" s="21"/>
    </row>
    <row r="53" spans="1:5">
      <c r="A53" s="59" t="s">
        <v>51</v>
      </c>
      <c r="B53" s="59"/>
      <c r="C53" s="59"/>
      <c r="D53" s="59"/>
      <c r="E53" s="59"/>
    </row>
    <row r="54" spans="1:5">
      <c r="A54" s="59" t="s">
        <v>32</v>
      </c>
      <c r="B54" s="59"/>
      <c r="C54" s="59"/>
      <c r="D54" s="59"/>
      <c r="E54" s="59"/>
    </row>
    <row r="55" spans="1:5">
      <c r="A55" s="54" t="s">
        <v>53</v>
      </c>
      <c r="B55" s="54"/>
      <c r="C55" s="54"/>
      <c r="D55" s="54"/>
      <c r="E55" s="54"/>
    </row>
    <row r="57" spans="1:5" ht="33.75">
      <c r="C57" s="23" t="s">
        <v>61</v>
      </c>
      <c r="D57" s="23" t="s">
        <v>49</v>
      </c>
      <c r="E57" s="23" t="s">
        <v>50</v>
      </c>
    </row>
    <row r="78" spans="2:5" ht="12" thickBot="1">
      <c r="B78" s="17" t="s">
        <v>15</v>
      </c>
      <c r="C78" s="18">
        <f>SUM(C59:C77)</f>
        <v>0</v>
      </c>
      <c r="D78" s="18">
        <f>SUM(D59:D77)</f>
        <v>0</v>
      </c>
      <c r="E78" s="18">
        <f>SUM(E59:E77)</f>
        <v>0</v>
      </c>
    </row>
    <row r="79" spans="2:5" ht="12" thickTop="1"/>
  </sheetData>
  <mergeCells count="6">
    <mergeCell ref="A55:E55"/>
    <mergeCell ref="A8:E8"/>
    <mergeCell ref="A9:E9"/>
    <mergeCell ref="A10:E10"/>
    <mergeCell ref="A53:E53"/>
    <mergeCell ref="A54:E54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9"/>
  <sheetViews>
    <sheetView tabSelected="1" topLeftCell="A35" workbookViewId="0">
      <selection activeCell="E49" sqref="C12:E49"/>
    </sheetView>
  </sheetViews>
  <sheetFormatPr defaultRowHeight="12.75"/>
  <cols>
    <col min="1" max="1" width="7" style="43" bestFit="1" customWidth="1"/>
    <col min="2" max="2" width="31.140625" style="43" customWidth="1"/>
    <col min="3" max="5" width="15.7109375" style="45" customWidth="1"/>
    <col min="6" max="16384" width="9.140625" style="43"/>
  </cols>
  <sheetData>
    <row r="1" spans="1:5">
      <c r="A1" s="42" t="s">
        <v>87</v>
      </c>
      <c r="B1" s="43" t="s">
        <v>88</v>
      </c>
      <c r="C1" s="44">
        <v>100000</v>
      </c>
      <c r="D1" s="44">
        <v>120000</v>
      </c>
    </row>
    <row r="2" spans="1:5">
      <c r="B2" s="43" t="s">
        <v>89</v>
      </c>
      <c r="C2" s="44">
        <v>10</v>
      </c>
      <c r="D2" s="44">
        <v>11</v>
      </c>
    </row>
    <row r="3" spans="1:5">
      <c r="B3" s="43" t="s">
        <v>90</v>
      </c>
      <c r="C3" s="46">
        <v>60</v>
      </c>
      <c r="D3" s="46">
        <v>65</v>
      </c>
    </row>
    <row r="4" spans="1:5">
      <c r="B4" s="43" t="s">
        <v>91</v>
      </c>
      <c r="C4" s="46">
        <v>2</v>
      </c>
      <c r="D4" s="46">
        <v>2</v>
      </c>
    </row>
    <row r="6" spans="1:5">
      <c r="A6" s="59" t="s">
        <v>51</v>
      </c>
      <c r="B6" s="59"/>
      <c r="C6" s="59"/>
      <c r="D6" s="59"/>
      <c r="E6" s="59"/>
    </row>
    <row r="7" spans="1:5">
      <c r="A7" s="59" t="s">
        <v>92</v>
      </c>
      <c r="B7" s="59"/>
      <c r="C7" s="59"/>
      <c r="D7" s="59"/>
      <c r="E7" s="59"/>
    </row>
    <row r="8" spans="1:5">
      <c r="A8" s="54" t="s">
        <v>52</v>
      </c>
      <c r="B8" s="54"/>
      <c r="C8" s="54"/>
      <c r="D8" s="54"/>
      <c r="E8" s="54"/>
    </row>
    <row r="10" spans="1:5">
      <c r="C10" s="47" t="s">
        <v>93</v>
      </c>
      <c r="D10" s="47" t="s">
        <v>94</v>
      </c>
      <c r="E10" s="47" t="s">
        <v>95</v>
      </c>
    </row>
    <row r="12" spans="1:5">
      <c r="B12" s="43" t="s">
        <v>96</v>
      </c>
    </row>
    <row r="13" spans="1:5">
      <c r="B13" s="43" t="s">
        <v>97</v>
      </c>
    </row>
    <row r="15" spans="1:5">
      <c r="B15" s="43" t="s">
        <v>98</v>
      </c>
    </row>
    <row r="16" spans="1:5">
      <c r="B16" s="43" t="s">
        <v>99</v>
      </c>
    </row>
    <row r="18" spans="2:2">
      <c r="B18" s="43" t="s">
        <v>100</v>
      </c>
    </row>
    <row r="19" spans="2:2">
      <c r="B19" s="43" t="s">
        <v>101</v>
      </c>
    </row>
    <row r="21" spans="2:2">
      <c r="B21" s="43" t="s">
        <v>102</v>
      </c>
    </row>
    <row r="23" spans="2:2">
      <c r="B23" s="43" t="s">
        <v>103</v>
      </c>
    </row>
    <row r="24" spans="2:2">
      <c r="B24" s="43" t="s">
        <v>104</v>
      </c>
    </row>
    <row r="26" spans="2:2">
      <c r="B26" s="43" t="s">
        <v>105</v>
      </c>
    </row>
    <row r="27" spans="2:2">
      <c r="B27" s="43" t="s">
        <v>106</v>
      </c>
    </row>
    <row r="29" spans="2:2">
      <c r="B29" s="43" t="s">
        <v>107</v>
      </c>
    </row>
    <row r="30" spans="2:2">
      <c r="B30" s="43" t="s">
        <v>108</v>
      </c>
    </row>
    <row r="31" spans="2:2">
      <c r="B31" s="43" t="s">
        <v>109</v>
      </c>
    </row>
    <row r="33" spans="2:4">
      <c r="B33" s="43" t="s">
        <v>110</v>
      </c>
    </row>
    <row r="34" spans="2:4">
      <c r="B34" s="43" t="s">
        <v>111</v>
      </c>
    </row>
    <row r="36" spans="2:4">
      <c r="B36" s="43" t="s">
        <v>112</v>
      </c>
    </row>
    <row r="37" spans="2:4">
      <c r="B37" s="43" t="s">
        <v>113</v>
      </c>
    </row>
    <row r="38" spans="2:4">
      <c r="B38" s="43" t="s">
        <v>114</v>
      </c>
    </row>
    <row r="39" spans="2:4">
      <c r="B39" s="43" t="s">
        <v>115</v>
      </c>
    </row>
    <row r="40" spans="2:4">
      <c r="B40" s="43" t="s">
        <v>116</v>
      </c>
    </row>
    <row r="41" spans="2:4">
      <c r="B41" s="43" t="s">
        <v>117</v>
      </c>
    </row>
    <row r="43" spans="2:4">
      <c r="B43" s="43" t="s">
        <v>118</v>
      </c>
      <c r="C43" s="52"/>
      <c r="D43" s="52"/>
    </row>
    <row r="44" spans="2:4">
      <c r="B44" s="43" t="s">
        <v>119</v>
      </c>
    </row>
    <row r="45" spans="2:4">
      <c r="B45" s="43" t="s">
        <v>120</v>
      </c>
      <c r="C45" s="52"/>
      <c r="D45" s="52"/>
    </row>
    <row r="46" spans="2:4">
      <c r="B46" s="43" t="s">
        <v>121</v>
      </c>
    </row>
    <row r="48" spans="2:4">
      <c r="B48" s="43" t="s">
        <v>122</v>
      </c>
    </row>
    <row r="49" spans="2:2">
      <c r="B49" s="43" t="s">
        <v>123</v>
      </c>
    </row>
  </sheetData>
  <mergeCells count="3">
    <mergeCell ref="A6:E6"/>
    <mergeCell ref="A7:E7"/>
    <mergeCell ref="A8:E8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Journal Entries</vt:lpstr>
      <vt:lpstr> General Ledger</vt:lpstr>
      <vt:lpstr>Trial Balance</vt:lpstr>
      <vt:lpstr>Financial Statements</vt:lpstr>
      <vt:lpstr>Fin Ratios</vt:lpstr>
      <vt:lpstr>'Financial Statements'!Print_Area</vt:lpstr>
      <vt:lpstr>TBaccts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</dc:creator>
  <cp:lastModifiedBy>admin</cp:lastModifiedBy>
  <cp:lastPrinted>2017-03-22T20:01:24Z</cp:lastPrinted>
  <dcterms:created xsi:type="dcterms:W3CDTF">2016-11-13T13:16:43Z</dcterms:created>
  <dcterms:modified xsi:type="dcterms:W3CDTF">2017-04-21T07:50:23Z</dcterms:modified>
</cp:coreProperties>
</file>